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6948" windowHeight="5628" activeTab="0"/>
  </bookViews>
  <sheets>
    <sheet name="自動判定図の使用法" sheetId="1" r:id="rId1"/>
    <sheet name="１つの職場（男性）" sheetId="2" r:id="rId2"/>
    <sheet name="複数の職場（男性）" sheetId="3" r:id="rId3"/>
    <sheet name="１つの職場（女性)" sheetId="4" r:id="rId4"/>
    <sheet name="複数の職場（女性）" sheetId="5" r:id="rId5"/>
    <sheet name="DATA" sheetId="6" state="hidden" r:id="rId6"/>
    <sheet name="WORK1" sheetId="7" state="hidden" r:id="rId7"/>
    <sheet name="WORK2" sheetId="8" state="hidden" r:id="rId8"/>
  </sheets>
  <definedNames>
    <definedName name="_xlnm.Print_Area" localSheetId="3">'１つの職場（女性)'!$A$1:$I$53</definedName>
    <definedName name="_xlnm.Print_Area" localSheetId="1">'１つの職場（男性）'!$A$1:$I$53</definedName>
    <definedName name="_xlnm.Print_Area" localSheetId="6">'WORK1'!$T$1:$AA$27</definedName>
    <definedName name="_xlnm.Print_Area" localSheetId="7">'WORK2'!$O$1:$V$27</definedName>
    <definedName name="_xlnm.Print_Area" localSheetId="4">'複数の職場（女性）'!$A$1:$S$51</definedName>
    <definedName name="_xlnm.Print_Area" localSheetId="2">'複数の職場（男性）'!$A$1:$S$51</definedName>
  </definedNames>
  <calcPr fullCalcOnLoad="1"/>
</workbook>
</file>

<file path=xl/sharedStrings.xml><?xml version="1.0" encoding="utf-8"?>
<sst xmlns="http://schemas.openxmlformats.org/spreadsheetml/2006/main" count="235" uniqueCount="95">
  <si>
    <t>上司の支援</t>
  </si>
  <si>
    <t>人数</t>
  </si>
  <si>
    <t>同僚の支援</t>
  </si>
  <si>
    <t>総合</t>
  </si>
  <si>
    <t>名</t>
  </si>
  <si>
    <t>量的負荷</t>
  </si>
  <si>
    <t>量-ｺﾝﾄﾛｰﾙ判定図</t>
  </si>
  <si>
    <t>コントロール</t>
  </si>
  <si>
    <t>(A)</t>
  </si>
  <si>
    <t>総合健康リスク</t>
  </si>
  <si>
    <t>職場の支援判定図</t>
  </si>
  <si>
    <t>(A)x(B)/100</t>
  </si>
  <si>
    <t>同僚の支援</t>
  </si>
  <si>
    <t>(B)</t>
  </si>
  <si>
    <t>使用方法：</t>
  </si>
  <si>
    <t>職場名</t>
  </si>
  <si>
    <t>あなたの職場名を入力</t>
  </si>
  <si>
    <t>尺度</t>
  </si>
  <si>
    <t xml:space="preserve">       平均点数</t>
  </si>
  <si>
    <t>JCQ尺度の平均値</t>
  </si>
  <si>
    <t>男性</t>
  </si>
  <si>
    <t>要求度</t>
  </si>
  <si>
    <t>コントロール</t>
  </si>
  <si>
    <t>上司の支援</t>
  </si>
  <si>
    <t>同僚の支援</t>
  </si>
  <si>
    <t>女性</t>
  </si>
  <si>
    <t>全平均</t>
  </si>
  <si>
    <t>係数</t>
  </si>
  <si>
    <t>○職場別の比較</t>
  </si>
  <si>
    <t>量的負担</t>
  </si>
  <si>
    <t>コントロール</t>
  </si>
  <si>
    <t>健康リスク</t>
  </si>
  <si>
    <t>職場名</t>
  </si>
  <si>
    <t>使用方法：</t>
  </si>
  <si>
    <t>表（適当なタイトルを入力してください）</t>
  </si>
  <si>
    <t>(点）</t>
  </si>
  <si>
    <t>職場１</t>
  </si>
  <si>
    <t>職場２</t>
  </si>
  <si>
    <t>職場３</t>
  </si>
  <si>
    <t>職場４</t>
  </si>
  <si>
    <t>職場５</t>
  </si>
  <si>
    <t>職場６</t>
  </si>
  <si>
    <t>職場７</t>
  </si>
  <si>
    <t>職場８</t>
  </si>
  <si>
    <t>職場９</t>
  </si>
  <si>
    <t>職場１０</t>
  </si>
  <si>
    <t>１）男性用と女性用の判定図のいずれかを選んでください。</t>
  </si>
  <si>
    <t>２）表に、職場名および各点数の平均値を入力してください（最大10職場まで）。</t>
  </si>
  <si>
    <t>３）自動的に判定図および健康リスクの一覧表が作成されます。</t>
  </si>
  <si>
    <t>１）男性用または女性用の判定図を選んでください。</t>
  </si>
  <si>
    <t>２）職場名および各点数の平均値を入力してください（人数は入力しなくても結構です）。</t>
  </si>
  <si>
    <t>３）自動的に、判定図および健康リスクが計算されます。</t>
  </si>
  <si>
    <t>４）画面はそのまま印刷できます。</t>
  </si>
  <si>
    <t>３）自動的に、判定図および健康リスクが計算されます。</t>
  </si>
  <si>
    <t>４）画面はそのまま印刷できます。</t>
  </si>
  <si>
    <t>職場名</t>
  </si>
  <si>
    <t>表（適当なタイトルを入力してください）</t>
  </si>
  <si>
    <t>２）表に、職場名および各点数の平均値を入力してください（最大10職場まで）。</t>
  </si>
  <si>
    <t>３）自動的に判定図および健康リスクの一覧表が作成されます。</t>
  </si>
  <si>
    <r>
      <t>健康リスク</t>
    </r>
    <r>
      <rPr>
        <sz val="10"/>
        <rFont val="ＭＳ Ｐゴシック"/>
        <family val="3"/>
      </rPr>
      <t>(全国平均=100とした場合)</t>
    </r>
  </si>
  <si>
    <t>男性用</t>
  </si>
  <si>
    <t>仕事のストレス判定図（ＪＣＱ調査票用）</t>
  </si>
  <si>
    <t>仕事のストレス判定図（ＪＣＱ調査票用）</t>
  </si>
  <si>
    <t>女性用</t>
  </si>
  <si>
    <t>女性用</t>
  </si>
  <si>
    <t>使用方法：</t>
  </si>
  <si>
    <t>１）男性用または女性用の判定図を選んでください。</t>
  </si>
  <si>
    <t>尺度</t>
  </si>
  <si>
    <r>
      <t>健康リスク</t>
    </r>
    <r>
      <rPr>
        <sz val="10"/>
        <rFont val="ＭＳ Ｐゴシック"/>
        <family val="3"/>
      </rPr>
      <t>(全国平均=100とした場合)</t>
    </r>
  </si>
  <si>
    <t>コントロール</t>
  </si>
  <si>
    <t>(A)</t>
  </si>
  <si>
    <t>(A)x(B)/100</t>
  </si>
  <si>
    <t>職場の支援</t>
  </si>
  <si>
    <t>量-ｺﾝﾄﾛｰﾙ</t>
  </si>
  <si>
    <t>職場の支援</t>
  </si>
  <si>
    <t xml:space="preserve"> </t>
  </si>
  <si>
    <t>１）男性用または女性用の判定図を選んでください。</t>
  </si>
  <si>
    <t>２）職場名および各点数の平均値を入力してください（人数は入力しなくても結構です）。</t>
  </si>
  <si>
    <t>４）画面はそのまま印刷できます。</t>
  </si>
  <si>
    <t>１）「１つの職場」用－ある職場のみの結果を返却する場合に便利です。</t>
  </si>
  <si>
    <t>２）「複数の職場」用－複数の職場の結果を比較する場合に便利です。</t>
  </si>
  <si>
    <t>３）自動的に、判定図がプロットされ、健康リスクが計算されます。</t>
  </si>
  <si>
    <t>○以下の２種類の判定図が男女それぞれについて２枚づつ、合計４枚あります。</t>
  </si>
  <si>
    <t>これを勘案して判定図の結果を読みとってください。</t>
  </si>
  <si>
    <t>※20歳代では30-50歳代にくらべて一般的に10％ほど健康リスクが高い傾向にあります。</t>
  </si>
  <si>
    <t>※男女、用途に合わせて使いわけてください。</t>
  </si>
  <si>
    <t>○簡便のために年齢別の判定図を掲載していません。</t>
  </si>
  <si>
    <t>それぞれの判定図シートは、このブック内なら何枚でもコピーして使用可能です。</t>
  </si>
  <si>
    <t>例えば１０職場以上の比較をしなくてはならないため「複数の職場」用シートが何枚も必要な場合、</t>
  </si>
  <si>
    <t>適宜該当するシートをコピーしてお使いください。</t>
  </si>
  <si>
    <t>ＪＣＱ調査票用の「仕事のストレス」自動判定図の使用法</t>
  </si>
  <si>
    <t>使用方法</t>
  </si>
  <si>
    <t>使い方のヒント</t>
  </si>
  <si>
    <t>含まれている判定図の種類</t>
  </si>
  <si>
    <t>ご注意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</si>
</sst>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1.75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sz val="15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14"/>
      <color indexed="12"/>
      <name val="ＭＳ Ｐゴシック"/>
      <family val="3"/>
    </font>
    <font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6" fontId="0" fillId="0" borderId="0" xfId="18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15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/>
      <protection/>
    </xf>
    <xf numFmtId="0" fontId="2" fillId="4" borderId="15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/>
      <protection/>
    </xf>
    <xf numFmtId="0" fontId="2" fillId="4" borderId="1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8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3225"/>
          <c:w val="0.869"/>
          <c:h val="0.743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'１つの職場（男性）'!$C$48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'１つの職場（男性）'!$D$50</c:f>
              <c:strCache/>
            </c:strRef>
          </c:xVal>
          <c:yVal>
            <c:numRef>
              <c:f>'１つの職場（男性）'!$D$51</c:f>
              <c:numCache/>
            </c:numRef>
          </c:yVal>
          <c:smooth val="0"/>
        </c:ser>
        <c:axId val="54609638"/>
        <c:axId val="21724695"/>
      </c:scatterChart>
      <c:valAx>
        <c:axId val="54609638"/>
        <c:scaling>
          <c:orientation val="minMax"/>
          <c:max val="4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1724695"/>
        <c:crossesAt val="0"/>
        <c:crossBetween val="midCat"/>
        <c:dispUnits/>
        <c:majorUnit val="2"/>
        <c:minorUnit val="1"/>
      </c:valAx>
      <c:valAx>
        <c:axId val="21724695"/>
        <c:scaling>
          <c:orientation val="minMax"/>
          <c:max val="7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4609638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25"/>
          <c:w val="0.8525"/>
          <c:h val="0.779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'１つの職場（男性）'!$C$48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'１つの職場（男性）'!$D$52</c:f>
              <c:strCache/>
            </c:strRef>
          </c:xVal>
          <c:yVal>
            <c:numRef>
              <c:f>'１つの職場（男性）'!$D$53</c:f>
              <c:numCache/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  <c:max val="14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4869841"/>
        <c:crossesAt val="0"/>
        <c:crossBetween val="midCat"/>
        <c:dispUnits/>
        <c:majorUnit val="1"/>
        <c:minorUnit val="1"/>
      </c:valAx>
      <c:valAx>
        <c:axId val="14869841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1304528"/>
        <c:crossesAt val="0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95"/>
          <c:w val="0.91825"/>
          <c:h val="0.784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'複数の職場（男性）'!$J$10:$K$10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'複数の職場（男性）'!$M$10</c:f>
              <c:strCache/>
            </c:strRef>
          </c:xVal>
          <c:yVal>
            <c:numRef>
              <c:f>'複数の職場（男性）'!$N$10</c:f>
              <c:numCache/>
            </c:numRef>
          </c:yVal>
          <c:smooth val="0"/>
        </c:ser>
        <c:ser>
          <c:idx val="0"/>
          <c:order val="1"/>
          <c:tx>
            <c:strRef>
              <c:f>'複数の職場（男性）'!$J$11:$K$11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'複数の職場（男性）'!$M$11</c:f>
              <c:strCache/>
            </c:strRef>
          </c:xVal>
          <c:yVal>
            <c:numRef>
              <c:f>'複数の職場（男性）'!$N$11</c:f>
              <c:numCache/>
            </c:numRef>
          </c:yVal>
          <c:smooth val="0"/>
        </c:ser>
        <c:ser>
          <c:idx val="1"/>
          <c:order val="2"/>
          <c:tx>
            <c:strRef>
              <c:f>'複数の職場（男性）'!$J$12:$K$12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'複数の職場（男性）'!$M$12</c:f>
              <c:strCache/>
            </c:strRef>
          </c:xVal>
          <c:yVal>
            <c:numRef>
              <c:f>'複数の職場（男性）'!$N$12</c:f>
              <c:numCache/>
            </c:numRef>
          </c:yVal>
          <c:smooth val="0"/>
        </c:ser>
        <c:ser>
          <c:idx val="2"/>
          <c:order val="3"/>
          <c:tx>
            <c:strRef>
              <c:f>'複数の職場（男性）'!$J$13:$K$13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'複数の職場（男性）'!$M$13</c:f>
              <c:strCache/>
            </c:strRef>
          </c:xVal>
          <c:yVal>
            <c:numRef>
              <c:f>'複数の職場（男性）'!$N$13</c:f>
              <c:numCache/>
            </c:numRef>
          </c:yVal>
          <c:smooth val="0"/>
        </c:ser>
        <c:ser>
          <c:idx val="3"/>
          <c:order val="4"/>
          <c:tx>
            <c:strRef>
              <c:f>'複数の職場（男性）'!$J$14:$K$14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'複数の職場（男性）'!$M$14</c:f>
              <c:strCache/>
            </c:strRef>
          </c:xVal>
          <c:yVal>
            <c:numRef>
              <c:f>'複数の職場（男性）'!$N$14</c:f>
              <c:numCache/>
            </c:numRef>
          </c:yVal>
          <c:smooth val="0"/>
        </c:ser>
        <c:ser>
          <c:idx val="4"/>
          <c:order val="5"/>
          <c:tx>
            <c:strRef>
              <c:f>'複数の職場（男性）'!$J$15:$K$15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'複数の職場（男性）'!$M$15</c:f>
              <c:strCache/>
            </c:strRef>
          </c:xVal>
          <c:yVal>
            <c:numRef>
              <c:f>'複数の職場（男性）'!$N$15</c:f>
              <c:numCache/>
            </c:numRef>
          </c:yVal>
          <c:smooth val="0"/>
        </c:ser>
        <c:ser>
          <c:idx val="6"/>
          <c:order val="6"/>
          <c:tx>
            <c:strRef>
              <c:f>'複数の職場（男性）'!$J$16:$K$16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'複数の職場（男性）'!$M$16</c:f>
              <c:strCache/>
            </c:strRef>
          </c:xVal>
          <c:yVal>
            <c:numRef>
              <c:f>'複数の職場（男性）'!$N$16</c:f>
              <c:numCache/>
            </c:numRef>
          </c:yVal>
          <c:smooth val="0"/>
        </c:ser>
        <c:ser>
          <c:idx val="7"/>
          <c:order val="7"/>
          <c:tx>
            <c:strRef>
              <c:f>'複数の職場（男性）'!$J$17:$K$17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'複数の職場（男性）'!$M$17</c:f>
              <c:strCache/>
            </c:strRef>
          </c:xVal>
          <c:yVal>
            <c:numRef>
              <c:f>'複数の職場（男性）'!$N$17</c:f>
              <c:numCache/>
            </c:numRef>
          </c:yVal>
          <c:smooth val="0"/>
        </c:ser>
        <c:ser>
          <c:idx val="8"/>
          <c:order val="8"/>
          <c:tx>
            <c:strRef>
              <c:f>'複数の職場（男性）'!$J$18:$K$18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'複数の職場（男性）'!$M$18</c:f>
              <c:strCache/>
            </c:strRef>
          </c:xVal>
          <c:yVal>
            <c:numRef>
              <c:f>'複数の職場（男性）'!$N$18</c:f>
              <c:numCache/>
            </c:numRef>
          </c:yVal>
          <c:smooth val="0"/>
        </c:ser>
        <c:ser>
          <c:idx val="9"/>
          <c:order val="9"/>
          <c:tx>
            <c:strRef>
              <c:f>'複数の職場（男性）'!$J$19:$K$19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'複数の職場（男性）'!$M$19</c:f>
              <c:strCache/>
            </c:strRef>
          </c:xVal>
          <c:yVal>
            <c:numRef>
              <c:f>'複数の職場（男性）'!$N$19</c:f>
              <c:numCache/>
            </c:numRef>
          </c:yVal>
          <c:smooth val="0"/>
        </c:ser>
        <c:axId val="66719706"/>
        <c:axId val="63606443"/>
      </c:scatterChart>
      <c:valAx>
        <c:axId val="66719706"/>
        <c:scaling>
          <c:orientation val="minMax"/>
          <c:max val="4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3606443"/>
        <c:crossesAt val="0"/>
        <c:crossBetween val="midCat"/>
        <c:dispUnits/>
        <c:majorUnit val="2"/>
        <c:minorUnit val="1"/>
      </c:valAx>
      <c:valAx>
        <c:axId val="63606443"/>
        <c:scaling>
          <c:orientation val="minMax"/>
          <c:max val="7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6719706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3625"/>
          <c:w val="0.7695"/>
          <c:h val="0.78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'複数の職場（男性）'!$J$10:$K$10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'複数の職場（男性）'!$O$10</c:f>
              <c:strCache/>
            </c:strRef>
          </c:xVal>
          <c:yVal>
            <c:numRef>
              <c:f>'複数の職場（男性）'!$P$10</c:f>
              <c:numCache/>
            </c:numRef>
          </c:yVal>
          <c:smooth val="0"/>
        </c:ser>
        <c:ser>
          <c:idx val="0"/>
          <c:order val="1"/>
          <c:tx>
            <c:strRef>
              <c:f>'複数の職場（男性）'!$J$11:$K$11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'複数の職場（男性）'!$O$11</c:f>
              <c:strCache/>
            </c:strRef>
          </c:xVal>
          <c:yVal>
            <c:numRef>
              <c:f>'複数の職場（男性）'!$P$11</c:f>
              <c:numCache/>
            </c:numRef>
          </c:yVal>
          <c:smooth val="0"/>
        </c:ser>
        <c:ser>
          <c:idx val="1"/>
          <c:order val="2"/>
          <c:tx>
            <c:strRef>
              <c:f>'複数の職場（男性）'!$J$12:$K$12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'複数の職場（男性）'!$O$12</c:f>
              <c:strCache/>
            </c:strRef>
          </c:xVal>
          <c:yVal>
            <c:numRef>
              <c:f>'複数の職場（男性）'!$P$12</c:f>
              <c:numCache/>
            </c:numRef>
          </c:yVal>
          <c:smooth val="0"/>
        </c:ser>
        <c:ser>
          <c:idx val="3"/>
          <c:order val="3"/>
          <c:tx>
            <c:strRef>
              <c:f>'複数の職場（男性）'!$J$13:$K$13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'複数の職場（男性）'!$O$13</c:f>
              <c:strCache/>
            </c:strRef>
          </c:xVal>
          <c:yVal>
            <c:numRef>
              <c:f>'複数の職場（男性）'!$P$13</c:f>
              <c:numCache/>
            </c:numRef>
          </c:yVal>
          <c:smooth val="0"/>
        </c:ser>
        <c:ser>
          <c:idx val="4"/>
          <c:order val="4"/>
          <c:tx>
            <c:strRef>
              <c:f>'複数の職場（男性）'!$J$14:$K$14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'複数の職場（男性）'!$O$14</c:f>
              <c:strCache/>
            </c:strRef>
          </c:xVal>
          <c:yVal>
            <c:numRef>
              <c:f>'複数の職場（男性）'!$P$14</c:f>
              <c:numCache/>
            </c:numRef>
          </c:yVal>
          <c:smooth val="0"/>
        </c:ser>
        <c:ser>
          <c:idx val="5"/>
          <c:order val="5"/>
          <c:tx>
            <c:strRef>
              <c:f>'複数の職場（男性）'!$J$15:$K$15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'複数の職場（男性）'!$O$15</c:f>
              <c:strCache/>
            </c:strRef>
          </c:xVal>
          <c:yVal>
            <c:numRef>
              <c:f>'複数の職場（男性）'!$P$15</c:f>
              <c:numCache/>
            </c:numRef>
          </c:yVal>
          <c:smooth val="0"/>
        </c:ser>
        <c:ser>
          <c:idx val="6"/>
          <c:order val="6"/>
          <c:tx>
            <c:strRef>
              <c:f>'複数の職場（男性）'!$J$16:$K$16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'複数の職場（男性）'!$O$16</c:f>
              <c:strCache/>
            </c:strRef>
          </c:xVal>
          <c:yVal>
            <c:numRef>
              <c:f>'複数の職場（男性）'!$P$16</c:f>
              <c:numCache/>
            </c:numRef>
          </c:yVal>
          <c:smooth val="0"/>
        </c:ser>
        <c:ser>
          <c:idx val="7"/>
          <c:order val="7"/>
          <c:tx>
            <c:strRef>
              <c:f>'複数の職場（男性）'!$J$17:$K$17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'複数の職場（男性）'!$O$17</c:f>
              <c:strCache/>
            </c:strRef>
          </c:xVal>
          <c:yVal>
            <c:numRef>
              <c:f>'複数の職場（男性）'!$P$17</c:f>
              <c:numCache/>
            </c:numRef>
          </c:yVal>
          <c:smooth val="0"/>
        </c:ser>
        <c:ser>
          <c:idx val="8"/>
          <c:order val="8"/>
          <c:tx>
            <c:strRef>
              <c:f>'複数の職場（男性）'!$J$18:$K$18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'複数の職場（男性）'!$O$18</c:f>
              <c:strCache/>
            </c:strRef>
          </c:xVal>
          <c:yVal>
            <c:numRef>
              <c:f>'複数の職場（男性）'!$P$18</c:f>
              <c:numCache/>
            </c:numRef>
          </c:yVal>
          <c:smooth val="0"/>
        </c:ser>
        <c:ser>
          <c:idx val="9"/>
          <c:order val="9"/>
          <c:tx>
            <c:strRef>
              <c:f>'複数の職場（男性）'!$J$19:$K$19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'複数の職場（男性）'!$O$19</c:f>
              <c:strCache/>
            </c:strRef>
          </c:xVal>
          <c:yVal>
            <c:numRef>
              <c:f>'複数の職場（男性）'!$P$19</c:f>
              <c:numCache/>
            </c:numRef>
          </c:yVal>
          <c:smooth val="0"/>
        </c:ser>
        <c:axId val="35587076"/>
        <c:axId val="51848229"/>
      </c:scatterChart>
      <c:valAx>
        <c:axId val="35587076"/>
        <c:scaling>
          <c:orientation val="minMax"/>
          <c:max val="14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1848229"/>
        <c:crossesAt val="0"/>
        <c:crossBetween val="midCat"/>
        <c:dispUnits/>
        <c:majorUnit val="1"/>
        <c:minorUnit val="1"/>
      </c:valAx>
      <c:valAx>
        <c:axId val="51848229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5587076"/>
        <c:crossesAt val="0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89775"/>
          <c:w val="0.79325"/>
          <c:h val="0.1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425"/>
          <c:w val="0.873"/>
          <c:h val="0.746"/>
        </c:manualLayout>
      </c:layout>
      <c:scatterChart>
        <c:scatterStyle val="lineMarker"/>
        <c:varyColors val="0"/>
        <c:ser>
          <c:idx val="5"/>
          <c:order val="0"/>
          <c:tx>
            <c:strRef>
              <c:f>'１つの職場（女性)'!$C$48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'１つの職場（女性)'!$D$50</c:f>
              <c:strCache/>
            </c:strRef>
          </c:xVal>
          <c:yVal>
            <c:numRef>
              <c:f>'１つの職場（女性)'!$D$51</c:f>
              <c:numCache/>
            </c:numRef>
          </c:yVal>
          <c:smooth val="0"/>
        </c:ser>
        <c:axId val="63980878"/>
        <c:axId val="38956991"/>
      </c:scatterChart>
      <c:valAx>
        <c:axId val="63980878"/>
        <c:scaling>
          <c:orientation val="minMax"/>
          <c:max val="4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8956991"/>
        <c:crossesAt val="0"/>
        <c:crossBetween val="midCat"/>
        <c:dispUnits/>
        <c:majorUnit val="2"/>
        <c:minorUnit val="1"/>
      </c:valAx>
      <c:valAx>
        <c:axId val="38956991"/>
        <c:scaling>
          <c:orientation val="minMax"/>
          <c:max val="7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3980878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5425"/>
          <c:w val="0.84625"/>
          <c:h val="0.781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'１つの職場（女性)'!$C$48</c:f>
              <c:strCache>
                <c:ptCount val="1"/>
                <c:pt idx="0">
                  <c:v>あなたの職場名を入力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'１つの職場（女性)'!$D$52</c:f>
              <c:strCache/>
            </c:strRef>
          </c:xVal>
          <c:yVal>
            <c:numRef>
              <c:f>'１つの職場（女性)'!$D$53</c:f>
              <c:numCache/>
            </c:numRef>
          </c:yVal>
          <c:smooth val="0"/>
        </c:ser>
        <c:axId val="15068600"/>
        <c:axId val="1399673"/>
      </c:scatterChart>
      <c:valAx>
        <c:axId val="15068600"/>
        <c:scaling>
          <c:orientation val="minMax"/>
          <c:max val="14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99673"/>
        <c:crossesAt val="0"/>
        <c:crossBetween val="midCat"/>
        <c:dispUnits/>
        <c:majorUnit val="1"/>
        <c:minorUnit val="1"/>
      </c:valAx>
      <c:valAx>
        <c:axId val="1399673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068600"/>
        <c:crossesAt val="0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102"/>
          <c:w val="0.80425"/>
          <c:h val="0.73375"/>
        </c:manualLayout>
      </c:layout>
      <c:scatterChart>
        <c:scatterStyle val="lineMarker"/>
        <c:varyColors val="0"/>
        <c:ser>
          <c:idx val="5"/>
          <c:order val="0"/>
          <c:tx>
            <c:strRef>
              <c:f>'複数の職場（女性）'!$J$10:$K$10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'複数の職場（女性）'!$M$10</c:f>
              <c:strCache/>
            </c:strRef>
          </c:xVal>
          <c:yVal>
            <c:numRef>
              <c:f>'複数の職場（女性）'!$N$10</c:f>
              <c:numCache/>
            </c:numRef>
          </c:yVal>
          <c:smooth val="0"/>
        </c:ser>
        <c:ser>
          <c:idx val="0"/>
          <c:order val="1"/>
          <c:tx>
            <c:strRef>
              <c:f>'複数の職場（女性）'!$J$11:$K$11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'複数の職場（女性）'!$M$11</c:f>
              <c:strCache/>
            </c:strRef>
          </c:xVal>
          <c:yVal>
            <c:numRef>
              <c:f>'複数の職場（女性）'!$N$11</c:f>
              <c:numCache/>
            </c:numRef>
          </c:yVal>
          <c:smooth val="0"/>
        </c:ser>
        <c:ser>
          <c:idx val="1"/>
          <c:order val="2"/>
          <c:tx>
            <c:strRef>
              <c:f>'複数の職場（女性）'!$J$12:$K$12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'複数の職場（女性）'!$M$12</c:f>
              <c:strCache/>
            </c:strRef>
          </c:xVal>
          <c:yVal>
            <c:numRef>
              <c:f>'複数の職場（女性）'!$N$12</c:f>
              <c:numCache/>
            </c:numRef>
          </c:yVal>
          <c:smooth val="0"/>
        </c:ser>
        <c:ser>
          <c:idx val="2"/>
          <c:order val="3"/>
          <c:tx>
            <c:strRef>
              <c:f>'複数の職場（女性）'!$J$13:$K$13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'複数の職場（女性）'!$M$13</c:f>
              <c:strCache/>
            </c:strRef>
          </c:xVal>
          <c:yVal>
            <c:numRef>
              <c:f>'複数の職場（女性）'!$N$13</c:f>
              <c:numCache/>
            </c:numRef>
          </c:yVal>
          <c:smooth val="0"/>
        </c:ser>
        <c:ser>
          <c:idx val="3"/>
          <c:order val="4"/>
          <c:tx>
            <c:strRef>
              <c:f>'複数の職場（女性）'!$J$14:$K$14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'複数の職場（女性）'!$M$14</c:f>
              <c:strCache/>
            </c:strRef>
          </c:xVal>
          <c:yVal>
            <c:numRef>
              <c:f>'複数の職場（女性）'!$N$14</c:f>
              <c:numCache/>
            </c:numRef>
          </c:yVal>
          <c:smooth val="0"/>
        </c:ser>
        <c:ser>
          <c:idx val="4"/>
          <c:order val="5"/>
          <c:tx>
            <c:strRef>
              <c:f>'複数の職場（女性）'!$J$15:$K$15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'複数の職場（女性）'!$M$15</c:f>
              <c:strCache/>
            </c:strRef>
          </c:xVal>
          <c:yVal>
            <c:numRef>
              <c:f>'複数の職場（女性）'!$N$15</c:f>
              <c:numCache/>
            </c:numRef>
          </c:yVal>
          <c:smooth val="0"/>
        </c:ser>
        <c:ser>
          <c:idx val="6"/>
          <c:order val="6"/>
          <c:tx>
            <c:strRef>
              <c:f>'複数の職場（女性）'!$J$16:$K$16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'複数の職場（女性）'!$M$16</c:f>
              <c:strCache/>
            </c:strRef>
          </c:xVal>
          <c:yVal>
            <c:numRef>
              <c:f>'複数の職場（女性）'!$N$16</c:f>
              <c:numCache/>
            </c:numRef>
          </c:yVal>
          <c:smooth val="0"/>
        </c:ser>
        <c:ser>
          <c:idx val="7"/>
          <c:order val="7"/>
          <c:tx>
            <c:strRef>
              <c:f>'複数の職場（女性）'!$J$17:$K$17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'複数の職場（女性）'!$M$17</c:f>
              <c:strCache/>
            </c:strRef>
          </c:xVal>
          <c:yVal>
            <c:numRef>
              <c:f>'複数の職場（女性）'!$N$17</c:f>
              <c:numCache/>
            </c:numRef>
          </c:yVal>
          <c:smooth val="0"/>
        </c:ser>
        <c:ser>
          <c:idx val="8"/>
          <c:order val="8"/>
          <c:tx>
            <c:strRef>
              <c:f>'複数の職場（女性）'!$J$18:$K$18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'複数の職場（女性）'!$M$18</c:f>
              <c:strCache/>
            </c:strRef>
          </c:xVal>
          <c:yVal>
            <c:numRef>
              <c:f>'複数の職場（女性）'!$N$18</c:f>
              <c:numCache/>
            </c:numRef>
          </c:yVal>
          <c:smooth val="0"/>
        </c:ser>
        <c:ser>
          <c:idx val="9"/>
          <c:order val="9"/>
          <c:tx>
            <c:strRef>
              <c:f>'複数の職場（女性）'!$J$19:$K$19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'複数の職場（女性）'!$M$19</c:f>
              <c:strCache/>
            </c:strRef>
          </c:xVal>
          <c:yVal>
            <c:numRef>
              <c:f>'複数の職場（女性）'!$N$19</c:f>
              <c:numCache/>
            </c:numRef>
          </c:yVal>
          <c:smooth val="0"/>
        </c:ser>
        <c:axId val="12597058"/>
        <c:axId val="46264659"/>
      </c:scatterChart>
      <c:valAx>
        <c:axId val="12597058"/>
        <c:scaling>
          <c:orientation val="minMax"/>
          <c:max val="4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仕事の量的負担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6264659"/>
        <c:crossesAt val="0"/>
        <c:crossBetween val="midCat"/>
        <c:dispUnits/>
        <c:majorUnit val="2"/>
        <c:minorUnit val="1"/>
      </c:valAx>
      <c:valAx>
        <c:axId val="46264659"/>
        <c:scaling>
          <c:orientation val="minMax"/>
          <c:max val="78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仕事のコントロール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2597058"/>
        <c:crosses val="autoZero"/>
        <c:crossBetween val="midCat"/>
        <c:dispUnits/>
        <c:majorUnit val="4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75"/>
          <c:y val="0.029"/>
          <c:w val="0.804"/>
          <c:h val="0.759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'複数の職場（女性）'!$J$10:$K$10</c:f>
              <c:strCache>
                <c:ptCount val="1"/>
                <c:pt idx="0">
                  <c:v>職場１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'複数の職場（女性）'!$O$10</c:f>
              <c:strCache/>
            </c:strRef>
          </c:xVal>
          <c:yVal>
            <c:numRef>
              <c:f>'複数の職場（女性）'!$P$10</c:f>
              <c:numCache/>
            </c:numRef>
          </c:yVal>
          <c:smooth val="0"/>
        </c:ser>
        <c:ser>
          <c:idx val="0"/>
          <c:order val="1"/>
          <c:tx>
            <c:strRef>
              <c:f>'複数の職場（女性）'!$J$11:$K$11</c:f>
              <c:strCache>
                <c:ptCount val="1"/>
                <c:pt idx="0">
                  <c:v>職場２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'複数の職場（女性）'!$O$11</c:f>
              <c:strCache/>
            </c:strRef>
          </c:xVal>
          <c:yVal>
            <c:numRef>
              <c:f>'複数の職場（女性）'!$P$11</c:f>
              <c:numCache/>
            </c:numRef>
          </c:yVal>
          <c:smooth val="0"/>
        </c:ser>
        <c:ser>
          <c:idx val="1"/>
          <c:order val="2"/>
          <c:tx>
            <c:strRef>
              <c:f>'複数の職場（女性）'!$J$12:$K$12</c:f>
              <c:strCache>
                <c:ptCount val="1"/>
                <c:pt idx="0">
                  <c:v>職場３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'複数の職場（女性）'!$O$12</c:f>
              <c:strCache/>
            </c:strRef>
          </c:xVal>
          <c:yVal>
            <c:numRef>
              <c:f>'複数の職場（女性）'!$P$12</c:f>
              <c:numCache/>
            </c:numRef>
          </c:yVal>
          <c:smooth val="0"/>
        </c:ser>
        <c:ser>
          <c:idx val="3"/>
          <c:order val="3"/>
          <c:tx>
            <c:strRef>
              <c:f>'複数の職場（女性）'!$J$13:$K$13</c:f>
              <c:strCache>
                <c:ptCount val="1"/>
                <c:pt idx="0">
                  <c:v>職場４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'複数の職場（女性）'!$O$13</c:f>
              <c:strCache/>
            </c:strRef>
          </c:xVal>
          <c:yVal>
            <c:numRef>
              <c:f>'複数の職場（女性）'!$P$13</c:f>
              <c:numCache/>
            </c:numRef>
          </c:yVal>
          <c:smooth val="0"/>
        </c:ser>
        <c:ser>
          <c:idx val="4"/>
          <c:order val="4"/>
          <c:tx>
            <c:strRef>
              <c:f>'複数の職場（女性）'!$J$14:$K$14</c:f>
              <c:strCache>
                <c:ptCount val="1"/>
                <c:pt idx="0">
                  <c:v>職場５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'複数の職場（女性）'!$O$14</c:f>
              <c:strCache/>
            </c:strRef>
          </c:xVal>
          <c:yVal>
            <c:numRef>
              <c:f>'複数の職場（女性）'!$P$14</c:f>
              <c:numCache/>
            </c:numRef>
          </c:yVal>
          <c:smooth val="0"/>
        </c:ser>
        <c:ser>
          <c:idx val="5"/>
          <c:order val="5"/>
          <c:tx>
            <c:strRef>
              <c:f>'複数の職場（女性）'!$J$15:$K$15</c:f>
              <c:strCache>
                <c:ptCount val="1"/>
                <c:pt idx="0">
                  <c:v>職場６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'複数の職場（女性）'!$O$15</c:f>
              <c:strCache/>
            </c:strRef>
          </c:xVal>
          <c:yVal>
            <c:numRef>
              <c:f>'複数の職場（女性）'!$P$15</c:f>
              <c:numCache/>
            </c:numRef>
          </c:yVal>
          <c:smooth val="0"/>
        </c:ser>
        <c:ser>
          <c:idx val="6"/>
          <c:order val="6"/>
          <c:tx>
            <c:strRef>
              <c:f>'複数の職場（女性）'!$J$16:$K$16</c:f>
              <c:strCache>
                <c:ptCount val="1"/>
                <c:pt idx="0">
                  <c:v>職場７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'複数の職場（女性）'!$O$16</c:f>
              <c:strCache/>
            </c:strRef>
          </c:xVal>
          <c:yVal>
            <c:numRef>
              <c:f>'複数の職場（女性）'!$P$16</c:f>
              <c:numCache/>
            </c:numRef>
          </c:yVal>
          <c:smooth val="0"/>
        </c:ser>
        <c:ser>
          <c:idx val="7"/>
          <c:order val="7"/>
          <c:tx>
            <c:strRef>
              <c:f>'複数の職場（女性）'!$J$17:$K$17</c:f>
              <c:strCache>
                <c:ptCount val="1"/>
                <c:pt idx="0">
                  <c:v>職場８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'複数の職場（女性）'!$O$17</c:f>
              <c:strCache/>
            </c:strRef>
          </c:xVal>
          <c:yVal>
            <c:numRef>
              <c:f>'複数の職場（女性）'!$P$17</c:f>
              <c:numCache/>
            </c:numRef>
          </c:yVal>
          <c:smooth val="0"/>
        </c:ser>
        <c:ser>
          <c:idx val="8"/>
          <c:order val="8"/>
          <c:tx>
            <c:strRef>
              <c:f>'複数の職場（女性）'!$J$18:$K$18</c:f>
              <c:strCache>
                <c:ptCount val="1"/>
                <c:pt idx="0">
                  <c:v>職場９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'複数の職場（女性）'!$O$18</c:f>
              <c:strCache/>
            </c:strRef>
          </c:xVal>
          <c:yVal>
            <c:numRef>
              <c:f>'複数の職場（女性）'!$P$18</c:f>
              <c:numCache/>
            </c:numRef>
          </c:yVal>
          <c:smooth val="0"/>
        </c:ser>
        <c:ser>
          <c:idx val="9"/>
          <c:order val="9"/>
          <c:tx>
            <c:strRef>
              <c:f>'複数の職場（女性）'!$J$19:$K$19</c:f>
              <c:strCache>
                <c:ptCount val="1"/>
                <c:pt idx="0">
                  <c:v>職場１０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'複数の職場（女性）'!$O$19</c:f>
              <c:strCache/>
            </c:strRef>
          </c:xVal>
          <c:yVal>
            <c:numRef>
              <c:f>'複数の職場（女性）'!$P$19</c:f>
              <c:numCache/>
            </c:numRef>
          </c:yVal>
          <c:smooth val="0"/>
        </c:ser>
        <c:axId val="13728748"/>
        <c:axId val="56449869"/>
      </c:scatterChart>
      <c:valAx>
        <c:axId val="13728748"/>
        <c:scaling>
          <c:orientation val="minMax"/>
          <c:max val="14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上司の支援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6449869"/>
        <c:crossesAt val="0"/>
        <c:crossBetween val="midCat"/>
        <c:dispUnits/>
        <c:majorUnit val="1"/>
        <c:minorUnit val="1"/>
      </c:valAx>
      <c:valAx>
        <c:axId val="56449869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同僚の支援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728748"/>
        <c:crossesAt val="0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legend>
      <c:legendPos val="b"/>
      <c:layout>
        <c:manualLayout>
          <c:xMode val="edge"/>
          <c:yMode val="edge"/>
          <c:x val="0.03975"/>
          <c:y val="0.86125"/>
          <c:w val="0.93225"/>
          <c:h val="0.1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7</xdr:col>
      <xdr:colOff>76200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85800" y="0"/>
        <a:ext cx="42195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21</xdr:row>
      <xdr:rowOff>114300</xdr:rowOff>
    </xdr:from>
    <xdr:to>
      <xdr:col>7</xdr:col>
      <xdr:colOff>142875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57225" y="3810000"/>
        <a:ext cx="43148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438150</xdr:colOff>
      <xdr:row>43</xdr:row>
      <xdr:rowOff>57150</xdr:rowOff>
    </xdr:from>
    <xdr:to>
      <xdr:col>7</xdr:col>
      <xdr:colOff>314325</xdr:colOff>
      <xdr:row>45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7524750"/>
          <a:ext cx="4019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□管理職　○専門職　◇事務職　△現業職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190500</xdr:rowOff>
    </xdr:from>
    <xdr:to>
      <xdr:col>7</xdr:col>
      <xdr:colOff>123825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14375" y="190500"/>
        <a:ext cx="4210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600075</xdr:colOff>
      <xdr:row>19</xdr:row>
      <xdr:rowOff>38100</xdr:rowOff>
    </xdr:from>
    <xdr:to>
      <xdr:col>8</xdr:col>
      <xdr:colOff>171450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00075" y="4076700"/>
        <a:ext cx="50577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476250</xdr:colOff>
      <xdr:row>46</xdr:row>
      <xdr:rowOff>133350</xdr:rowOff>
    </xdr:from>
    <xdr:to>
      <xdr:col>7</xdr:col>
      <xdr:colOff>371475</xdr:colOff>
      <xdr:row>48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62050" y="8801100"/>
          <a:ext cx="4010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◇全国平均　■管理職　●専門職　◆事務職　▲現業職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0</xdr:rowOff>
    </xdr:from>
    <xdr:to>
      <xdr:col>6</xdr:col>
      <xdr:colOff>628650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723900" y="0"/>
        <a:ext cx="42100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21</xdr:row>
      <xdr:rowOff>114300</xdr:rowOff>
    </xdr:from>
    <xdr:to>
      <xdr:col>6</xdr:col>
      <xdr:colOff>657225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57225" y="3810000"/>
        <a:ext cx="43053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438150</xdr:colOff>
      <xdr:row>43</xdr:row>
      <xdr:rowOff>57150</xdr:rowOff>
    </xdr:from>
    <xdr:to>
      <xdr:col>7</xdr:col>
      <xdr:colOff>142875</xdr:colOff>
      <xdr:row>45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7524750"/>
          <a:ext cx="4010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◇全国平均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○専門職　◇事務職　△現業職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190500</xdr:rowOff>
    </xdr:from>
    <xdr:to>
      <xdr:col>7</xdr:col>
      <xdr:colOff>123825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14375" y="190500"/>
        <a:ext cx="4210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600075</xdr:colOff>
      <xdr:row>19</xdr:row>
      <xdr:rowOff>38100</xdr:rowOff>
    </xdr:from>
    <xdr:to>
      <xdr:col>7</xdr:col>
      <xdr:colOff>114300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00075" y="4076700"/>
        <a:ext cx="4314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171450</xdr:colOff>
      <xdr:row>45</xdr:row>
      <xdr:rowOff>95250</xdr:rowOff>
    </xdr:from>
    <xdr:to>
      <xdr:col>7</xdr:col>
      <xdr:colOff>66675</xdr:colOff>
      <xdr:row>47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0" y="8591550"/>
          <a:ext cx="40100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参考値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◇全国平均　■管理職　●専門職　◆事務職　▲現業職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 topLeftCell="A2">
      <selection activeCell="A2" sqref="A2"/>
    </sheetView>
  </sheetViews>
  <sheetFormatPr defaultColWidth="9.00390625" defaultRowHeight="13.5"/>
  <sheetData>
    <row r="2" ht="15.75">
      <c r="B2" s="59" t="s">
        <v>90</v>
      </c>
    </row>
    <row r="4" ht="14.25">
      <c r="A4" s="60" t="s">
        <v>93</v>
      </c>
    </row>
    <row r="5" ht="12.75">
      <c r="B5" t="s">
        <v>82</v>
      </c>
    </row>
    <row r="6" ht="12.75">
      <c r="B6" t="s">
        <v>79</v>
      </c>
    </row>
    <row r="7" ht="12.75">
      <c r="B7" t="s">
        <v>80</v>
      </c>
    </row>
    <row r="8" ht="12.75">
      <c r="B8" t="s">
        <v>85</v>
      </c>
    </row>
    <row r="9" ht="14.25">
      <c r="A9" s="60" t="s">
        <v>91</v>
      </c>
    </row>
    <row r="10" ht="12.75">
      <c r="B10" t="s">
        <v>76</v>
      </c>
    </row>
    <row r="11" ht="12.75">
      <c r="B11" t="s">
        <v>77</v>
      </c>
    </row>
    <row r="12" ht="12.75">
      <c r="B12" t="s">
        <v>81</v>
      </c>
    </row>
    <row r="13" ht="12.75">
      <c r="B13" t="s">
        <v>78</v>
      </c>
    </row>
    <row r="14" ht="14.25">
      <c r="A14" s="60" t="s">
        <v>94</v>
      </c>
    </row>
    <row r="15" ht="12.75">
      <c r="B15" t="s">
        <v>86</v>
      </c>
    </row>
    <row r="16" ht="12.75">
      <c r="B16" t="s">
        <v>84</v>
      </c>
    </row>
    <row r="17" ht="12.75">
      <c r="B17" t="s">
        <v>83</v>
      </c>
    </row>
    <row r="18" ht="14.25">
      <c r="A18" s="60" t="s">
        <v>92</v>
      </c>
    </row>
    <row r="19" ht="12.75">
      <c r="B19" t="s">
        <v>87</v>
      </c>
    </row>
    <row r="20" ht="12.75">
      <c r="B20" t="s">
        <v>88</v>
      </c>
    </row>
    <row r="21" ht="12.75">
      <c r="B21" t="s">
        <v>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2:K53"/>
  <sheetViews>
    <sheetView showGridLines="0" view="pageBreakPreview" zoomScale="50" zoomScaleNormal="50" zoomScaleSheetLayoutView="50" workbookViewId="0" topLeftCell="B1">
      <selection activeCell="C48" sqref="C48"/>
    </sheetView>
  </sheetViews>
  <sheetFormatPr defaultColWidth="9.00390625" defaultRowHeight="13.5"/>
  <cols>
    <col min="4" max="4" width="9.00390625" style="0" customWidth="1"/>
    <col min="6" max="6" width="9.375" style="0" bestFit="1" customWidth="1"/>
  </cols>
  <sheetData>
    <row r="2" spans="1:11" ht="17.25">
      <c r="A2" s="3"/>
      <c r="C2" s="5" t="s">
        <v>62</v>
      </c>
      <c r="J2" t="s">
        <v>14</v>
      </c>
      <c r="K2" t="s">
        <v>49</v>
      </c>
    </row>
    <row r="3" spans="1:11" ht="17.25">
      <c r="A3" s="3" t="s">
        <v>60</v>
      </c>
      <c r="K3" t="s">
        <v>50</v>
      </c>
    </row>
    <row r="4" ht="13.5">
      <c r="K4" t="s">
        <v>51</v>
      </c>
    </row>
    <row r="5" ht="13.5">
      <c r="K5" t="s">
        <v>52</v>
      </c>
    </row>
    <row r="48" spans="2:8" ht="15.75">
      <c r="B48" s="34" t="s">
        <v>15</v>
      </c>
      <c r="C48" s="31" t="s">
        <v>16</v>
      </c>
      <c r="D48" s="32"/>
      <c r="E48" s="35"/>
      <c r="F48" s="34" t="s">
        <v>1</v>
      </c>
      <c r="G48" s="33"/>
      <c r="H48" s="34" t="s">
        <v>4</v>
      </c>
    </row>
    <row r="49" spans="2:8" ht="15.75">
      <c r="B49" s="36" t="s">
        <v>17</v>
      </c>
      <c r="C49" s="37" t="s">
        <v>18</v>
      </c>
      <c r="D49" s="38"/>
      <c r="E49" s="36" t="s">
        <v>59</v>
      </c>
      <c r="F49" s="38"/>
      <c r="G49" s="37"/>
      <c r="H49" s="39"/>
    </row>
    <row r="50" spans="2:8" ht="15.75">
      <c r="B50" s="40" t="s">
        <v>5</v>
      </c>
      <c r="C50" s="41"/>
      <c r="D50" s="31" t="s">
        <v>75</v>
      </c>
      <c r="E50" s="42" t="s">
        <v>6</v>
      </c>
      <c r="F50" s="43"/>
      <c r="G50" s="44" t="s">
        <v>9</v>
      </c>
      <c r="H50" s="45"/>
    </row>
    <row r="51" spans="2:8" ht="15.75">
      <c r="B51" s="46" t="s">
        <v>7</v>
      </c>
      <c r="C51" s="47"/>
      <c r="D51" s="29" t="s">
        <v>75</v>
      </c>
      <c r="E51" s="48" t="s">
        <v>8</v>
      </c>
      <c r="F51" s="49" t="e">
        <f>INT(MIN(EXP((('１つの職場（男性）'!D50-DATA!$B$3)*1)*DATA!$B$4+(('１つの職場（男性）'!D51-DATA!$C$3)*1)*DATA!$C$4)*100,250))</f>
        <v>#VALUE!</v>
      </c>
      <c r="G51" s="44" t="s">
        <v>11</v>
      </c>
      <c r="H51" s="45"/>
    </row>
    <row r="52" spans="2:9" ht="15.75">
      <c r="B52" s="40" t="s">
        <v>0</v>
      </c>
      <c r="C52" s="41"/>
      <c r="D52" s="31" t="s">
        <v>75</v>
      </c>
      <c r="E52" s="42" t="s">
        <v>10</v>
      </c>
      <c r="F52" s="43"/>
      <c r="G52" s="50"/>
      <c r="H52" s="51"/>
      <c r="I52" s="28"/>
    </row>
    <row r="53" spans="2:8" ht="15.75">
      <c r="B53" s="52" t="s">
        <v>12</v>
      </c>
      <c r="C53" s="53"/>
      <c r="D53" s="30" t="s">
        <v>75</v>
      </c>
      <c r="E53" s="54" t="s">
        <v>13</v>
      </c>
      <c r="F53" s="55" t="e">
        <f>INT(MIN(EXP((('１つの職場（男性）'!$D$52-DATA!$D$3)*1)*DATA!$D$4+(('１つの職場（男性）'!$D$53-DATA!$E$3)*1)*DATA!$E$4)*100,250))</f>
        <v>#VALUE!</v>
      </c>
      <c r="G53" s="56"/>
      <c r="H53" s="55" t="e">
        <f>INT(F51*F53/100)</f>
        <v>#VALUE!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1"/>
  <dimension ref="A1:S53"/>
  <sheetViews>
    <sheetView showGridLines="0" view="pageBreakPreview" zoomScale="50" zoomScaleNormal="25" zoomScaleSheetLayoutView="50" workbookViewId="0" topLeftCell="A1">
      <selection activeCell="J10" sqref="J10:K10"/>
    </sheetView>
  </sheetViews>
  <sheetFormatPr defaultColWidth="9.00390625" defaultRowHeight="13.5"/>
  <cols>
    <col min="4" max="4" width="9.00390625" style="0" customWidth="1"/>
    <col min="16" max="16" width="8.875" style="0" customWidth="1"/>
    <col min="17" max="17" width="9.00390625" style="0" customWidth="1"/>
    <col min="18" max="18" width="8.50390625" style="0" customWidth="1"/>
  </cols>
  <sheetData>
    <row r="1" ht="17.25">
      <c r="N1" s="5" t="s">
        <v>28</v>
      </c>
    </row>
    <row r="2" spans="1:3" ht="17.25">
      <c r="A2" s="3"/>
      <c r="C2" s="5" t="s">
        <v>62</v>
      </c>
    </row>
    <row r="3" ht="17.25">
      <c r="A3" s="3" t="s">
        <v>60</v>
      </c>
    </row>
    <row r="5" spans="10:19" ht="13.5">
      <c r="J5" s="61" t="s">
        <v>34</v>
      </c>
      <c r="K5" s="61"/>
      <c r="L5" s="61"/>
      <c r="M5" s="61"/>
      <c r="N5" s="61"/>
      <c r="O5" s="61"/>
      <c r="P5" s="61"/>
      <c r="Q5" s="61"/>
      <c r="R5" s="61"/>
      <c r="S5" s="61"/>
    </row>
    <row r="6" spans="10:19" ht="14.25" thickBot="1"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0:19" ht="17.25">
      <c r="J7" s="7"/>
      <c r="K7" s="8"/>
      <c r="L7" s="13"/>
      <c r="M7" s="63" t="s">
        <v>29</v>
      </c>
      <c r="N7" s="63" t="s">
        <v>30</v>
      </c>
      <c r="O7" s="63" t="s">
        <v>0</v>
      </c>
      <c r="P7" s="63" t="s">
        <v>2</v>
      </c>
      <c r="Q7" s="65" t="s">
        <v>31</v>
      </c>
      <c r="R7" s="65"/>
      <c r="S7" s="66"/>
    </row>
    <row r="8" spans="10:19" ht="17.25">
      <c r="J8" s="9" t="s">
        <v>32</v>
      </c>
      <c r="K8" s="10"/>
      <c r="L8" s="14" t="s">
        <v>1</v>
      </c>
      <c r="M8" s="64"/>
      <c r="N8" s="64"/>
      <c r="O8" s="64"/>
      <c r="P8" s="64"/>
      <c r="Q8" s="67" t="s">
        <v>73</v>
      </c>
      <c r="R8" s="67" t="s">
        <v>72</v>
      </c>
      <c r="S8" s="69" t="s">
        <v>3</v>
      </c>
    </row>
    <row r="9" spans="10:19" ht="18" thickBot="1">
      <c r="J9" s="11"/>
      <c r="K9" s="12"/>
      <c r="L9" s="15"/>
      <c r="M9" s="6" t="s">
        <v>35</v>
      </c>
      <c r="N9" s="6" t="s">
        <v>35</v>
      </c>
      <c r="O9" s="6" t="s">
        <v>35</v>
      </c>
      <c r="P9" s="6" t="s">
        <v>35</v>
      </c>
      <c r="Q9" s="68"/>
      <c r="R9" s="68"/>
      <c r="S9" s="70"/>
    </row>
    <row r="10" spans="10:19" ht="17.25">
      <c r="J10" s="71" t="s">
        <v>36</v>
      </c>
      <c r="K10" s="72"/>
      <c r="L10" s="16"/>
      <c r="M10" s="58" t="s">
        <v>75</v>
      </c>
      <c r="N10" s="16" t="s">
        <v>75</v>
      </c>
      <c r="O10" s="16" t="s">
        <v>75</v>
      </c>
      <c r="P10" s="16" t="s">
        <v>75</v>
      </c>
      <c r="Q10" s="4" t="e">
        <f>INT(MIN(EXP(((M10-DATA!$B$3)*1)*DATA!$B$4+((N10-DATA!$C$3)*1)*DATA!$C$4)*100,250))</f>
        <v>#VALUE!</v>
      </c>
      <c r="R10" s="4" t="e">
        <f>INT(MIN(EXP(((O10-DATA!$D$3)*1)*DATA!$D$4+((P10-DATA!$E$3)*1)*DATA!$E$4)*100,250))</f>
        <v>#VALUE!</v>
      </c>
      <c r="S10" s="4" t="e">
        <f>INT(Q10*R10/100)</f>
        <v>#VALUE!</v>
      </c>
    </row>
    <row r="11" spans="10:19" ht="17.25">
      <c r="J11" s="73" t="s">
        <v>37</v>
      </c>
      <c r="K11" s="74"/>
      <c r="L11" s="17"/>
      <c r="M11" s="17" t="s">
        <v>75</v>
      </c>
      <c r="N11" s="17" t="s">
        <v>75</v>
      </c>
      <c r="O11" s="17" t="s">
        <v>75</v>
      </c>
      <c r="P11" s="17" t="s">
        <v>75</v>
      </c>
      <c r="Q11" s="4" t="e">
        <f>INT(MIN(EXP(((M11-DATA!$B$3)*1)*DATA!$B$4+((N11-DATA!$C$3)*1)*DATA!$C$4)*100,250))</f>
        <v>#VALUE!</v>
      </c>
      <c r="R11" s="4" t="e">
        <f>INT(MIN(EXP(((O11-DATA!$D$3)*1)*DATA!$D$4+((P11-DATA!$E$3)*1)*DATA!$E$4)*100,250))</f>
        <v>#VALUE!</v>
      </c>
      <c r="S11" s="4" t="e">
        <f aca="true" t="shared" si="0" ref="S11:S19">INT(Q11*R11/100)</f>
        <v>#VALUE!</v>
      </c>
    </row>
    <row r="12" spans="10:19" ht="17.25">
      <c r="J12" s="73" t="s">
        <v>38</v>
      </c>
      <c r="K12" s="74"/>
      <c r="L12" s="17"/>
      <c r="M12" s="17" t="s">
        <v>75</v>
      </c>
      <c r="N12" s="17" t="s">
        <v>75</v>
      </c>
      <c r="O12" s="17" t="s">
        <v>75</v>
      </c>
      <c r="P12" s="17" t="s">
        <v>75</v>
      </c>
      <c r="Q12" s="4" t="e">
        <f>INT(MIN(EXP(((M12-DATA!$B$3)*1)*DATA!$B$4+((N12-DATA!$C$3)*1)*DATA!$C$4)*100,250))</f>
        <v>#VALUE!</v>
      </c>
      <c r="R12" s="4" t="e">
        <f>INT(MIN(EXP(((O12-DATA!$D$3)*1)*DATA!$D$4+((P12-DATA!$E$3)*1)*DATA!$E$4)*100,250))</f>
        <v>#VALUE!</v>
      </c>
      <c r="S12" s="4" t="e">
        <f t="shared" si="0"/>
        <v>#VALUE!</v>
      </c>
    </row>
    <row r="13" spans="10:19" ht="17.25">
      <c r="J13" s="73" t="s">
        <v>39</v>
      </c>
      <c r="K13" s="74"/>
      <c r="L13" s="17"/>
      <c r="M13" s="17" t="s">
        <v>75</v>
      </c>
      <c r="N13" s="17" t="s">
        <v>75</v>
      </c>
      <c r="O13" s="17" t="s">
        <v>75</v>
      </c>
      <c r="P13" s="17" t="s">
        <v>75</v>
      </c>
      <c r="Q13" s="4" t="e">
        <f>INT(MIN(EXP(((M13-DATA!$B$3)*1)*DATA!$B$4+((N13-DATA!$C$3)*1)*DATA!$C$4)*100,250))</f>
        <v>#VALUE!</v>
      </c>
      <c r="R13" s="4" t="e">
        <f>INT(MIN(EXP(((O13-DATA!$D$3)*1)*DATA!$D$4+((P13-DATA!$E$3)*1)*DATA!$E$4)*100,250))</f>
        <v>#VALUE!</v>
      </c>
      <c r="S13" s="4" t="e">
        <f t="shared" si="0"/>
        <v>#VALUE!</v>
      </c>
    </row>
    <row r="14" spans="10:19" ht="17.25">
      <c r="J14" s="73" t="s">
        <v>40</v>
      </c>
      <c r="K14" s="74"/>
      <c r="L14" s="17"/>
      <c r="M14" s="17" t="s">
        <v>75</v>
      </c>
      <c r="N14" s="17" t="s">
        <v>75</v>
      </c>
      <c r="O14" s="17" t="s">
        <v>75</v>
      </c>
      <c r="P14" s="17" t="s">
        <v>75</v>
      </c>
      <c r="Q14" s="4" t="e">
        <f>INT(MIN(EXP(((M14-DATA!$B$3)*1)*DATA!$B$4+((N14-DATA!$C$3)*1)*DATA!$C$4)*100,250))</f>
        <v>#VALUE!</v>
      </c>
      <c r="R14" s="4" t="e">
        <f>INT(MIN(EXP(((O14-DATA!$D$3)*1)*DATA!$D$4+((P14-DATA!$E$3)*1)*DATA!$E$4)*100,250))</f>
        <v>#VALUE!</v>
      </c>
      <c r="S14" s="4" t="e">
        <f t="shared" si="0"/>
        <v>#VALUE!</v>
      </c>
    </row>
    <row r="15" spans="10:19" ht="17.25">
      <c r="J15" s="73" t="s">
        <v>41</v>
      </c>
      <c r="K15" s="74"/>
      <c r="L15" s="17"/>
      <c r="M15" s="17" t="s">
        <v>75</v>
      </c>
      <c r="N15" s="17" t="s">
        <v>75</v>
      </c>
      <c r="O15" s="17" t="s">
        <v>75</v>
      </c>
      <c r="P15" s="17" t="s">
        <v>75</v>
      </c>
      <c r="Q15" s="4" t="e">
        <f>INT(MIN(EXP(((M15-DATA!$B$3)*1)*DATA!$B$4+((N15-DATA!$C$3)*1)*DATA!$C$4)*100,250))</f>
        <v>#VALUE!</v>
      </c>
      <c r="R15" s="4" t="e">
        <f>INT(MIN(EXP(((O15-DATA!$D$3)*1)*DATA!$D$4+((P15-DATA!$E$3)*1)*DATA!$E$4)*100,250))</f>
        <v>#VALUE!</v>
      </c>
      <c r="S15" s="4" t="e">
        <f>INT(Q15*R15/100)</f>
        <v>#VALUE!</v>
      </c>
    </row>
    <row r="16" spans="10:19" ht="17.25">
      <c r="J16" s="73" t="s">
        <v>42</v>
      </c>
      <c r="K16" s="74"/>
      <c r="L16" s="17"/>
      <c r="M16" s="17" t="s">
        <v>75</v>
      </c>
      <c r="N16" s="17" t="s">
        <v>75</v>
      </c>
      <c r="O16" s="17" t="s">
        <v>75</v>
      </c>
      <c r="P16" s="17" t="s">
        <v>75</v>
      </c>
      <c r="Q16" s="4" t="e">
        <f>INT(MIN(EXP(((M16-DATA!$B$3)*1)*DATA!$B$4+((N16-DATA!$C$3)*1)*DATA!$C$4)*100,250))</f>
        <v>#VALUE!</v>
      </c>
      <c r="R16" s="4" t="e">
        <f>INT(MIN(EXP(((O16-DATA!$D$3)*1)*DATA!$D$4+((P16-DATA!$E$3)*1)*DATA!$E$4)*100,250))</f>
        <v>#VALUE!</v>
      </c>
      <c r="S16" s="4" t="e">
        <f t="shared" si="0"/>
        <v>#VALUE!</v>
      </c>
    </row>
    <row r="17" spans="10:19" ht="17.25">
      <c r="J17" s="73" t="s">
        <v>43</v>
      </c>
      <c r="K17" s="74"/>
      <c r="L17" s="17"/>
      <c r="M17" s="17" t="s">
        <v>75</v>
      </c>
      <c r="N17" s="17" t="s">
        <v>75</v>
      </c>
      <c r="O17" s="17" t="s">
        <v>75</v>
      </c>
      <c r="P17" s="17" t="s">
        <v>75</v>
      </c>
      <c r="Q17" s="4" t="e">
        <f>INT(MIN(EXP(((M17-DATA!$B$3)*1)*DATA!$B$4+((N17-DATA!$C$3)*1)*DATA!$C$4)*100,250))</f>
        <v>#VALUE!</v>
      </c>
      <c r="R17" s="4" t="e">
        <f>INT(MIN(EXP(((O17-DATA!$D$3)*1)*DATA!$D$4+((P17-DATA!$E$3)*1)*DATA!$E$4)*100,250))</f>
        <v>#VALUE!</v>
      </c>
      <c r="S17" s="4" t="e">
        <f t="shared" si="0"/>
        <v>#VALUE!</v>
      </c>
    </row>
    <row r="18" spans="10:19" ht="17.25">
      <c r="J18" s="73" t="s">
        <v>44</v>
      </c>
      <c r="K18" s="74"/>
      <c r="L18" s="17"/>
      <c r="M18" s="17" t="s">
        <v>75</v>
      </c>
      <c r="N18" s="17" t="s">
        <v>75</v>
      </c>
      <c r="O18" s="17" t="s">
        <v>75</v>
      </c>
      <c r="P18" s="17" t="s">
        <v>75</v>
      </c>
      <c r="Q18" s="4" t="e">
        <f>INT(MIN(EXP(((M18-DATA!$B$3)*1)*DATA!$B$4+((N18-DATA!$C$3)*1)*DATA!$C$4)*100,250))</f>
        <v>#VALUE!</v>
      </c>
      <c r="R18" s="4" t="e">
        <f>INT(MIN(EXP(((O18-DATA!$D$3)*1)*DATA!$D$4+((P18-DATA!$E$3)*1)*DATA!$E$4)*100,250))</f>
        <v>#VALUE!</v>
      </c>
      <c r="S18" s="4" t="e">
        <f t="shared" si="0"/>
        <v>#VALUE!</v>
      </c>
    </row>
    <row r="19" spans="10:19" ht="17.25">
      <c r="J19" s="73" t="s">
        <v>45</v>
      </c>
      <c r="K19" s="74"/>
      <c r="L19" s="17"/>
      <c r="M19" s="17" t="s">
        <v>75</v>
      </c>
      <c r="N19" s="17" t="s">
        <v>75</v>
      </c>
      <c r="O19" s="17" t="s">
        <v>75</v>
      </c>
      <c r="P19" s="17" t="s">
        <v>75</v>
      </c>
      <c r="Q19" s="4" t="e">
        <f>INT(MIN(EXP(((M19-DATA!$B$3)*1)*DATA!$B$4+((N19-DATA!$C$3)*1)*DATA!$C$4)*100,250))</f>
        <v>#VALUE!</v>
      </c>
      <c r="R19" s="4" t="e">
        <f>INT(MIN(EXP(((O19-DATA!$D$3)*1)*DATA!$D$4+((P19-DATA!$E$3)*1)*DATA!$E$4)*100,250))</f>
        <v>#VALUE!</v>
      </c>
      <c r="S19" s="4" t="e">
        <f t="shared" si="0"/>
        <v>#VALUE!</v>
      </c>
    </row>
    <row r="21" ht="13.5">
      <c r="J21" t="s">
        <v>33</v>
      </c>
    </row>
    <row r="22" ht="13.5">
      <c r="J22" t="s">
        <v>46</v>
      </c>
    </row>
    <row r="23" ht="13.5">
      <c r="J23" s="26" t="s">
        <v>47</v>
      </c>
    </row>
    <row r="24" ht="13.5">
      <c r="J24" t="s">
        <v>48</v>
      </c>
    </row>
    <row r="25" ht="13.5">
      <c r="J25" t="s">
        <v>52</v>
      </c>
    </row>
    <row r="48" spans="1:9" ht="17.25">
      <c r="A48" s="19"/>
      <c r="B48" s="20"/>
      <c r="C48" s="18"/>
      <c r="D48" s="21"/>
      <c r="E48" s="19"/>
      <c r="F48" s="20"/>
      <c r="G48" s="18"/>
      <c r="H48" s="20"/>
      <c r="I48" s="19"/>
    </row>
    <row r="49" spans="1:9" ht="17.25">
      <c r="A49" s="19"/>
      <c r="B49" s="20"/>
      <c r="C49" s="20"/>
      <c r="D49" s="19"/>
      <c r="E49" s="20"/>
      <c r="F49" s="19"/>
      <c r="G49" s="20"/>
      <c r="H49" s="19"/>
      <c r="I49" s="19"/>
    </row>
    <row r="50" spans="1:9" ht="15.75">
      <c r="A50" s="19"/>
      <c r="B50" s="20"/>
      <c r="C50" s="22"/>
      <c r="D50" s="18"/>
      <c r="E50" s="23"/>
      <c r="F50" s="19"/>
      <c r="G50" s="19"/>
      <c r="H50" s="19"/>
      <c r="I50" s="19"/>
    </row>
    <row r="51" spans="1:9" ht="15.75">
      <c r="A51" s="19"/>
      <c r="B51" s="20"/>
      <c r="C51" s="22"/>
      <c r="D51" s="18"/>
      <c r="E51" s="20"/>
      <c r="F51" s="20"/>
      <c r="G51" s="20"/>
      <c r="H51" s="20"/>
      <c r="I51" s="19"/>
    </row>
    <row r="52" spans="1:9" ht="15.75">
      <c r="A52" s="19"/>
      <c r="B52" s="20"/>
      <c r="C52" s="22"/>
      <c r="D52" s="18"/>
      <c r="E52" s="23"/>
      <c r="F52" s="19"/>
      <c r="G52" s="20"/>
      <c r="H52" s="20"/>
      <c r="I52" s="19"/>
    </row>
    <row r="53" spans="1:9" ht="15.75">
      <c r="A53" s="19"/>
      <c r="B53" s="20"/>
      <c r="C53" s="22"/>
      <c r="D53" s="18"/>
      <c r="E53" s="20"/>
      <c r="F53" s="20"/>
      <c r="G53" s="19"/>
      <c r="H53" s="20"/>
      <c r="I53" s="19"/>
    </row>
  </sheetData>
  <mergeCells count="19">
    <mergeCell ref="J18:K18"/>
    <mergeCell ref="J19:K19"/>
    <mergeCell ref="J14:K14"/>
    <mergeCell ref="J15:K15"/>
    <mergeCell ref="J16:K16"/>
    <mergeCell ref="J17:K17"/>
    <mergeCell ref="J10:K10"/>
    <mergeCell ref="J11:K11"/>
    <mergeCell ref="J12:K12"/>
    <mergeCell ref="J13:K13"/>
    <mergeCell ref="J5:S6"/>
    <mergeCell ref="M7:M8"/>
    <mergeCell ref="N7:N8"/>
    <mergeCell ref="O7:O8"/>
    <mergeCell ref="P7:P8"/>
    <mergeCell ref="Q7:S7"/>
    <mergeCell ref="Q8:Q9"/>
    <mergeCell ref="R8:R9"/>
    <mergeCell ref="S8:S9"/>
  </mergeCells>
  <printOptions/>
  <pageMargins left="0.7874015748031497" right="0.7874015748031497" top="0.984251968503937" bottom="0.984251968503937" header="0.5118110236220472" footer="0.5118110236220472"/>
  <pageSetup orientation="portrait" paperSize="9" scale="91" r:id="rId2"/>
  <colBreaks count="1" manualBreakCount="1">
    <brk id="9" max="5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3"/>
  <dimension ref="A2:K53"/>
  <sheetViews>
    <sheetView showGridLines="0" view="pageBreakPreview" zoomScale="50" zoomScaleNormal="50" zoomScaleSheetLayoutView="50" workbookViewId="0" topLeftCell="A7">
      <selection activeCell="C48" sqref="C48"/>
    </sheetView>
  </sheetViews>
  <sheetFormatPr defaultColWidth="9.00390625" defaultRowHeight="13.5"/>
  <cols>
    <col min="4" max="4" width="9.00390625" style="0" customWidth="1"/>
    <col min="6" max="6" width="11.50390625" style="0" bestFit="1" customWidth="1"/>
  </cols>
  <sheetData>
    <row r="2" spans="1:11" ht="17.25">
      <c r="A2" s="3"/>
      <c r="C2" s="5" t="s">
        <v>61</v>
      </c>
      <c r="J2" t="s">
        <v>65</v>
      </c>
      <c r="K2" t="s">
        <v>66</v>
      </c>
    </row>
    <row r="3" spans="1:11" ht="17.25">
      <c r="A3" s="3" t="s">
        <v>63</v>
      </c>
      <c r="K3" t="s">
        <v>50</v>
      </c>
    </row>
    <row r="4" ht="13.5">
      <c r="K4" t="s">
        <v>53</v>
      </c>
    </row>
    <row r="5" ht="13.5">
      <c r="K5" t="s">
        <v>54</v>
      </c>
    </row>
    <row r="48" spans="2:8" ht="15.75">
      <c r="B48" s="34" t="s">
        <v>55</v>
      </c>
      <c r="C48" s="31" t="s">
        <v>16</v>
      </c>
      <c r="D48" s="32"/>
      <c r="E48" s="35"/>
      <c r="F48" s="34" t="s">
        <v>1</v>
      </c>
      <c r="G48" s="33"/>
      <c r="H48" s="34" t="s">
        <v>4</v>
      </c>
    </row>
    <row r="49" spans="2:8" ht="15.75">
      <c r="B49" s="36" t="s">
        <v>67</v>
      </c>
      <c r="C49" s="37" t="s">
        <v>18</v>
      </c>
      <c r="D49" s="38"/>
      <c r="E49" s="36" t="s">
        <v>68</v>
      </c>
      <c r="F49" s="38"/>
      <c r="G49" s="37"/>
      <c r="H49" s="39"/>
    </row>
    <row r="50" spans="2:8" ht="15.75">
      <c r="B50" s="40" t="s">
        <v>5</v>
      </c>
      <c r="C50" s="41"/>
      <c r="D50" s="31" t="s">
        <v>75</v>
      </c>
      <c r="E50" s="42" t="s">
        <v>6</v>
      </c>
      <c r="F50" s="43"/>
      <c r="G50" s="44" t="s">
        <v>9</v>
      </c>
      <c r="H50" s="45"/>
    </row>
    <row r="51" spans="2:8" ht="15.75">
      <c r="B51" s="46" t="s">
        <v>69</v>
      </c>
      <c r="C51" s="47"/>
      <c r="D51" s="29" t="s">
        <v>75</v>
      </c>
      <c r="E51" s="48" t="s">
        <v>70</v>
      </c>
      <c r="F51" s="4" t="e">
        <f>INT(MIN(EXP(((D50-DATA!$G$3)*1)*DATA!$G$4+((D51-DATA!$H$3)*1)*DATA!$H$4)*100,250))</f>
        <v>#VALUE!</v>
      </c>
      <c r="G51" s="44" t="s">
        <v>71</v>
      </c>
      <c r="H51" s="45"/>
    </row>
    <row r="52" spans="2:9" ht="15.75">
      <c r="B52" s="40" t="s">
        <v>0</v>
      </c>
      <c r="C52" s="41"/>
      <c r="D52" s="31" t="s">
        <v>75</v>
      </c>
      <c r="E52" s="42" t="s">
        <v>10</v>
      </c>
      <c r="F52" s="43"/>
      <c r="G52" s="50"/>
      <c r="H52" s="51"/>
      <c r="I52" s="28"/>
    </row>
    <row r="53" spans="2:8" ht="15.75">
      <c r="B53" s="52" t="s">
        <v>12</v>
      </c>
      <c r="C53" s="53"/>
      <c r="D53" s="30"/>
      <c r="E53" s="54" t="s">
        <v>13</v>
      </c>
      <c r="F53" s="55" t="e">
        <f>INT(MIN(EXP(((D52-DATA!$I$3)*1)*DATA!$I$4+((D53-DATA!$J$3)*1)*DATA!$J$4)*100,250))</f>
        <v>#VALUE!</v>
      </c>
      <c r="G53" s="56"/>
      <c r="H53" s="55" t="e">
        <f>INT(F51*F53/100)</f>
        <v>#VALUE!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11"/>
  <dimension ref="A1:S53"/>
  <sheetViews>
    <sheetView showGridLines="0" zoomScale="50" zoomScaleNormal="50" zoomScaleSheetLayoutView="25" workbookViewId="0" topLeftCell="A1">
      <selection activeCell="J10" sqref="J10:K10"/>
    </sheetView>
  </sheetViews>
  <sheetFormatPr defaultColWidth="9.00390625" defaultRowHeight="13.5"/>
  <cols>
    <col min="4" max="4" width="9.00390625" style="0" customWidth="1"/>
    <col min="17" max="17" width="8.875" style="0" customWidth="1"/>
    <col min="18" max="18" width="9.00390625" style="0" customWidth="1"/>
  </cols>
  <sheetData>
    <row r="1" ht="17.25">
      <c r="N1" s="5" t="s">
        <v>28</v>
      </c>
    </row>
    <row r="2" spans="1:3" ht="17.25">
      <c r="A2" s="3"/>
      <c r="C2" s="5" t="s">
        <v>62</v>
      </c>
    </row>
    <row r="3" ht="17.25">
      <c r="A3" s="3" t="s">
        <v>64</v>
      </c>
    </row>
    <row r="5" spans="10:19" ht="13.5">
      <c r="J5" s="61" t="s">
        <v>56</v>
      </c>
      <c r="K5" s="61"/>
      <c r="L5" s="61"/>
      <c r="M5" s="61"/>
      <c r="N5" s="61"/>
      <c r="O5" s="61"/>
      <c r="P5" s="61"/>
      <c r="Q5" s="61"/>
      <c r="R5" s="61"/>
      <c r="S5" s="61"/>
    </row>
    <row r="6" spans="10:19" ht="14.25" thickBot="1"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0:19" ht="17.25">
      <c r="J7" s="7"/>
      <c r="K7" s="8"/>
      <c r="L7" s="13"/>
      <c r="M7" s="63" t="s">
        <v>29</v>
      </c>
      <c r="N7" s="63" t="s">
        <v>30</v>
      </c>
      <c r="O7" s="63" t="s">
        <v>0</v>
      </c>
      <c r="P7" s="63" t="s">
        <v>2</v>
      </c>
      <c r="Q7" s="65" t="s">
        <v>31</v>
      </c>
      <c r="R7" s="65"/>
      <c r="S7" s="66"/>
    </row>
    <row r="8" spans="10:19" ht="17.25">
      <c r="J8" s="9" t="s">
        <v>32</v>
      </c>
      <c r="K8" s="10"/>
      <c r="L8" s="14" t="s">
        <v>1</v>
      </c>
      <c r="M8" s="64"/>
      <c r="N8" s="64"/>
      <c r="O8" s="64"/>
      <c r="P8" s="64"/>
      <c r="Q8" s="67" t="s">
        <v>73</v>
      </c>
      <c r="R8" s="67" t="s">
        <v>74</v>
      </c>
      <c r="S8" s="69" t="s">
        <v>3</v>
      </c>
    </row>
    <row r="9" spans="10:19" ht="18" thickBot="1">
      <c r="J9" s="11"/>
      <c r="K9" s="12"/>
      <c r="L9" s="15"/>
      <c r="M9" s="6" t="s">
        <v>35</v>
      </c>
      <c r="N9" s="6" t="s">
        <v>35</v>
      </c>
      <c r="O9" s="6" t="s">
        <v>35</v>
      </c>
      <c r="P9" s="6" t="s">
        <v>35</v>
      </c>
      <c r="Q9" s="68"/>
      <c r="R9" s="68"/>
      <c r="S9" s="70"/>
    </row>
    <row r="10" spans="10:19" ht="17.25">
      <c r="J10" s="71" t="s">
        <v>36</v>
      </c>
      <c r="K10" s="72"/>
      <c r="L10" s="16"/>
      <c r="M10" s="16" t="s">
        <v>75</v>
      </c>
      <c r="N10" s="16" t="s">
        <v>75</v>
      </c>
      <c r="O10" s="16" t="s">
        <v>75</v>
      </c>
      <c r="P10" s="16" t="s">
        <v>75</v>
      </c>
      <c r="Q10" s="4" t="e">
        <f>INT(MIN(EXP(((M10-DATA!$G$3)*1)*DATA!$G$4+((N10-DATA!$H$3)*1)*DATA!$H$4)*100,250))</f>
        <v>#VALUE!</v>
      </c>
      <c r="R10" s="4" t="e">
        <f>INT(MIN(EXP(((O10-DATA!$I$3)*1)*DATA!$I$4+((P10-DATA!$J$3)*1)*DATA!$J$4)*100,250))</f>
        <v>#VALUE!</v>
      </c>
      <c r="S10" s="4" t="e">
        <f>INT(Q10*R10/100)</f>
        <v>#VALUE!</v>
      </c>
    </row>
    <row r="11" spans="10:19" ht="17.25">
      <c r="J11" s="73" t="s">
        <v>37</v>
      </c>
      <c r="K11" s="74"/>
      <c r="L11" s="17"/>
      <c r="M11" s="17" t="s">
        <v>75</v>
      </c>
      <c r="N11" s="17" t="s">
        <v>75</v>
      </c>
      <c r="O11" s="17" t="s">
        <v>75</v>
      </c>
      <c r="P11" s="17" t="s">
        <v>75</v>
      </c>
      <c r="Q11" s="4" t="e">
        <f>INT(MIN(EXP(((M11-DATA!$G$3)*1)*DATA!$G$4+((N11-DATA!$H$3)*1)*DATA!$H$4)*100,250))</f>
        <v>#VALUE!</v>
      </c>
      <c r="R11" s="4" t="e">
        <f>INT(MIN(EXP(((O11-DATA!$I$3)*1)*DATA!$I$4+((P11-DATA!$J$3)*1)*DATA!$J$4)*100,250))</f>
        <v>#VALUE!</v>
      </c>
      <c r="S11" s="4" t="e">
        <f aca="true" t="shared" si="0" ref="S11:S19">INT(Q11*R11/100)</f>
        <v>#VALUE!</v>
      </c>
    </row>
    <row r="12" spans="10:19" ht="17.25">
      <c r="J12" s="73" t="s">
        <v>38</v>
      </c>
      <c r="K12" s="74"/>
      <c r="L12" s="17"/>
      <c r="M12" s="17" t="s">
        <v>75</v>
      </c>
      <c r="N12" s="17" t="s">
        <v>75</v>
      </c>
      <c r="O12" s="17" t="s">
        <v>75</v>
      </c>
      <c r="P12" s="17" t="s">
        <v>75</v>
      </c>
      <c r="Q12" s="4" t="e">
        <f>INT(MIN(EXP(((M12-DATA!$G$3)*1)*DATA!$G$4+((N12-DATA!$H$3)*1)*DATA!$H$4)*100,250))</f>
        <v>#VALUE!</v>
      </c>
      <c r="R12" s="4" t="e">
        <f>INT(MIN(EXP(((O12-DATA!$I$3)*1)*DATA!$I$4+((P12-DATA!$J$3)*1)*DATA!$J$4)*100,250))</f>
        <v>#VALUE!</v>
      </c>
      <c r="S12" s="4" t="e">
        <f t="shared" si="0"/>
        <v>#VALUE!</v>
      </c>
    </row>
    <row r="13" spans="10:19" ht="17.25">
      <c r="J13" s="73" t="s">
        <v>39</v>
      </c>
      <c r="K13" s="74"/>
      <c r="L13" s="17"/>
      <c r="M13" s="17" t="s">
        <v>75</v>
      </c>
      <c r="N13" s="17" t="s">
        <v>75</v>
      </c>
      <c r="O13" s="17" t="s">
        <v>75</v>
      </c>
      <c r="P13" s="17" t="s">
        <v>75</v>
      </c>
      <c r="Q13" s="4" t="e">
        <f>INT(MIN(EXP(((M13-DATA!$G$3)*1)*DATA!$G$4+((N13-DATA!$H$3)*1)*DATA!$H$4)*100,250))</f>
        <v>#VALUE!</v>
      </c>
      <c r="R13" s="4" t="e">
        <f>INT(MIN(EXP(((O13-DATA!$I$3)*1)*DATA!$I$4+((P13-DATA!$J$3)*1)*DATA!$J$4)*100,250))</f>
        <v>#VALUE!</v>
      </c>
      <c r="S13" s="4" t="e">
        <f t="shared" si="0"/>
        <v>#VALUE!</v>
      </c>
    </row>
    <row r="14" spans="10:19" ht="17.25">
      <c r="J14" s="73" t="s">
        <v>40</v>
      </c>
      <c r="K14" s="74"/>
      <c r="L14" s="17"/>
      <c r="M14" s="17" t="s">
        <v>75</v>
      </c>
      <c r="N14" s="17" t="s">
        <v>75</v>
      </c>
      <c r="O14" s="17" t="s">
        <v>75</v>
      </c>
      <c r="P14" s="17" t="s">
        <v>75</v>
      </c>
      <c r="Q14" s="4" t="e">
        <f>INT(MIN(EXP(((M14-DATA!$G$3)*1)*DATA!$G$4+((N14-DATA!$H$3)*1)*DATA!$H$4)*100,250))</f>
        <v>#VALUE!</v>
      </c>
      <c r="R14" s="4" t="e">
        <f>INT(MIN(EXP(((O14-DATA!$I$3)*1)*DATA!$I$4+((P14-DATA!$J$3)*1)*DATA!$J$4)*100,250))</f>
        <v>#VALUE!</v>
      </c>
      <c r="S14" s="4" t="e">
        <f t="shared" si="0"/>
        <v>#VALUE!</v>
      </c>
    </row>
    <row r="15" spans="10:19" ht="17.25">
      <c r="J15" s="73" t="s">
        <v>41</v>
      </c>
      <c r="K15" s="74"/>
      <c r="L15" s="17"/>
      <c r="M15" s="17" t="s">
        <v>75</v>
      </c>
      <c r="N15" s="17" t="s">
        <v>75</v>
      </c>
      <c r="O15" s="17" t="s">
        <v>75</v>
      </c>
      <c r="P15" s="17" t="s">
        <v>75</v>
      </c>
      <c r="Q15" s="4" t="e">
        <f>INT(MIN(EXP(((M15-DATA!$G$3)*1)*DATA!$G$4+((N15-DATA!$H$3)*1)*DATA!$H$4)*100,250))</f>
        <v>#VALUE!</v>
      </c>
      <c r="R15" s="4" t="e">
        <f>INT(MIN(EXP(((O15-DATA!$I$3)*1)*DATA!$I$4+((P15-DATA!$J$3)*1)*DATA!$J$4)*100,250))</f>
        <v>#VALUE!</v>
      </c>
      <c r="S15" s="4" t="e">
        <f t="shared" si="0"/>
        <v>#VALUE!</v>
      </c>
    </row>
    <row r="16" spans="10:19" ht="17.25">
      <c r="J16" s="73" t="s">
        <v>42</v>
      </c>
      <c r="K16" s="74"/>
      <c r="L16" s="17"/>
      <c r="M16" s="17" t="s">
        <v>75</v>
      </c>
      <c r="N16" s="17" t="s">
        <v>75</v>
      </c>
      <c r="O16" s="17" t="s">
        <v>75</v>
      </c>
      <c r="P16" s="17" t="s">
        <v>75</v>
      </c>
      <c r="Q16" s="4" t="e">
        <f>INT(MIN(EXP(((M16-DATA!$G$3)*1)*DATA!$G$4+((N16-DATA!$H$3)*1)*DATA!$H$4)*100,250))</f>
        <v>#VALUE!</v>
      </c>
      <c r="R16" s="4" t="e">
        <f>INT(MIN(EXP(((O16-DATA!$I$3)*1)*DATA!$I$4+((P16-DATA!$J$3)*1)*DATA!$J$4)*100,250))</f>
        <v>#VALUE!</v>
      </c>
      <c r="S16" s="4" t="e">
        <f t="shared" si="0"/>
        <v>#VALUE!</v>
      </c>
    </row>
    <row r="17" spans="10:19" ht="17.25">
      <c r="J17" s="73" t="s">
        <v>43</v>
      </c>
      <c r="K17" s="74"/>
      <c r="L17" s="17"/>
      <c r="M17" s="17" t="s">
        <v>75</v>
      </c>
      <c r="N17" s="17" t="s">
        <v>75</v>
      </c>
      <c r="O17" s="17" t="s">
        <v>75</v>
      </c>
      <c r="P17" s="17" t="s">
        <v>75</v>
      </c>
      <c r="Q17" s="4" t="e">
        <f>INT(MIN(EXP(((M17-DATA!$G$3)*1)*DATA!$G$4+((N17-DATA!$H$3)*1)*DATA!$H$4)*100,250))</f>
        <v>#VALUE!</v>
      </c>
      <c r="R17" s="4" t="e">
        <f>INT(MIN(EXP(((O17-DATA!$I$3)*1)*DATA!$I$4+((P17-DATA!$J$3)*1)*DATA!$J$4)*100,250))</f>
        <v>#VALUE!</v>
      </c>
      <c r="S17" s="4" t="e">
        <f t="shared" si="0"/>
        <v>#VALUE!</v>
      </c>
    </row>
    <row r="18" spans="10:19" ht="17.25">
      <c r="J18" s="73" t="s">
        <v>44</v>
      </c>
      <c r="K18" s="74"/>
      <c r="L18" s="17"/>
      <c r="M18" s="17" t="s">
        <v>75</v>
      </c>
      <c r="N18" s="17" t="s">
        <v>75</v>
      </c>
      <c r="O18" s="17" t="s">
        <v>75</v>
      </c>
      <c r="P18" s="17" t="s">
        <v>75</v>
      </c>
      <c r="Q18" s="4" t="e">
        <f>INT(MIN(EXP(((M18-DATA!$G$3)*1)*DATA!$G$4+((N18-DATA!$H$3)*1)*DATA!$H$4)*100,250))</f>
        <v>#VALUE!</v>
      </c>
      <c r="R18" s="4" t="e">
        <f>INT(MIN(EXP(((O18-DATA!$I$3)*1)*DATA!$I$4+((P18-DATA!$J$3)*1)*DATA!$J$4)*100,250))</f>
        <v>#VALUE!</v>
      </c>
      <c r="S18" s="4" t="e">
        <f t="shared" si="0"/>
        <v>#VALUE!</v>
      </c>
    </row>
    <row r="19" spans="10:19" ht="17.25">
      <c r="J19" s="73" t="s">
        <v>45</v>
      </c>
      <c r="K19" s="74"/>
      <c r="L19" s="17"/>
      <c r="M19" s="17" t="s">
        <v>75</v>
      </c>
      <c r="N19" s="17" t="s">
        <v>75</v>
      </c>
      <c r="O19" s="17" t="s">
        <v>75</v>
      </c>
      <c r="P19" s="17" t="s">
        <v>75</v>
      </c>
      <c r="Q19" s="4" t="e">
        <f>INT(MIN(EXP(((M19-DATA!$G$3)*1)*DATA!$G$4+((N19-DATA!$H$3)*1)*DATA!$H$4)*100,250))</f>
        <v>#VALUE!</v>
      </c>
      <c r="R19" s="4" t="e">
        <f>INT(MIN(EXP(((O19-DATA!$I$3)*1)*DATA!$I$4+((P19-DATA!$J$3)*1)*DATA!$J$4)*100,250))</f>
        <v>#VALUE!</v>
      </c>
      <c r="S19" s="4" t="e">
        <f t="shared" si="0"/>
        <v>#VALUE!</v>
      </c>
    </row>
    <row r="21" ht="13.5">
      <c r="J21" t="s">
        <v>33</v>
      </c>
    </row>
    <row r="22" ht="13.5">
      <c r="J22" t="s">
        <v>46</v>
      </c>
    </row>
    <row r="23" ht="13.5">
      <c r="J23" s="26" t="s">
        <v>57</v>
      </c>
    </row>
    <row r="24" ht="13.5">
      <c r="J24" t="s">
        <v>58</v>
      </c>
    </row>
    <row r="25" ht="13.5">
      <c r="J25" t="s">
        <v>54</v>
      </c>
    </row>
    <row r="48" spans="1:9" ht="17.25">
      <c r="A48" s="19"/>
      <c r="B48" s="20"/>
      <c r="C48" s="18"/>
      <c r="D48" s="21"/>
      <c r="E48" s="19"/>
      <c r="F48" s="20"/>
      <c r="G48" s="18"/>
      <c r="H48" s="20"/>
      <c r="I48" s="19"/>
    </row>
    <row r="49" spans="1:9" ht="15.75">
      <c r="A49" s="19"/>
      <c r="B49" s="20"/>
      <c r="C49" s="20"/>
      <c r="D49" s="19"/>
      <c r="E49" s="20"/>
      <c r="F49" s="19"/>
      <c r="G49" s="20"/>
      <c r="H49" s="19"/>
      <c r="I49" s="19"/>
    </row>
    <row r="50" spans="1:9" ht="15.75">
      <c r="A50" s="19"/>
      <c r="B50" s="20"/>
      <c r="C50" s="22"/>
      <c r="D50" s="18"/>
      <c r="E50" s="23"/>
      <c r="F50" s="19"/>
      <c r="G50" s="19"/>
      <c r="H50" s="19"/>
      <c r="I50" s="19"/>
    </row>
    <row r="51" spans="1:9" ht="15.75">
      <c r="A51" s="19"/>
      <c r="B51" s="20"/>
      <c r="C51" s="22"/>
      <c r="D51" s="18"/>
      <c r="E51" s="20"/>
      <c r="F51" s="20"/>
      <c r="G51" s="20"/>
      <c r="H51" s="20"/>
      <c r="I51" s="19"/>
    </row>
    <row r="52" spans="1:9" ht="15.75">
      <c r="A52" s="19"/>
      <c r="B52" s="20"/>
      <c r="C52" s="22"/>
      <c r="D52" s="18"/>
      <c r="E52" s="23"/>
      <c r="F52" s="19"/>
      <c r="G52" s="20"/>
      <c r="H52" s="20"/>
      <c r="I52" s="19"/>
    </row>
    <row r="53" spans="1:9" ht="15.75">
      <c r="A53" s="19"/>
      <c r="B53" s="20"/>
      <c r="C53" s="22"/>
      <c r="D53" s="18"/>
      <c r="E53" s="20"/>
      <c r="F53" s="20"/>
      <c r="G53" s="19"/>
      <c r="H53" s="20"/>
      <c r="I53" s="19"/>
    </row>
  </sheetData>
  <mergeCells count="19">
    <mergeCell ref="J5:S6"/>
    <mergeCell ref="M7:M8"/>
    <mergeCell ref="N7:N8"/>
    <mergeCell ref="O7:O8"/>
    <mergeCell ref="P7:P8"/>
    <mergeCell ref="Q7:S7"/>
    <mergeCell ref="Q8:Q9"/>
    <mergeCell ref="R8:R9"/>
    <mergeCell ref="S8:S9"/>
    <mergeCell ref="J10:K10"/>
    <mergeCell ref="J11:K11"/>
    <mergeCell ref="J12:K12"/>
    <mergeCell ref="J13:K13"/>
    <mergeCell ref="J18:K18"/>
    <mergeCell ref="J19:K19"/>
    <mergeCell ref="J14:K14"/>
    <mergeCell ref="J15:K15"/>
    <mergeCell ref="J16:K16"/>
    <mergeCell ref="J17:K17"/>
  </mergeCells>
  <printOptions/>
  <pageMargins left="0.7874015748031497" right="0.7874015748031497" top="0.984251968503937" bottom="0.984251968503937" header="0.5118110236220472" footer="0.5118110236220472"/>
  <pageSetup orientation="portrait" paperSize="9" scale="91" r:id="rId2"/>
  <colBreaks count="2" manualBreakCount="2">
    <brk id="9" max="50" man="1"/>
    <brk id="19" max="5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/>
  <dimension ref="A1:M20"/>
  <sheetViews>
    <sheetView workbookViewId="0" topLeftCell="A1">
      <selection activeCell="J12" sqref="J12"/>
    </sheetView>
  </sheetViews>
  <sheetFormatPr defaultColWidth="9.00390625" defaultRowHeight="13.5"/>
  <sheetData>
    <row r="1" spans="1:10" ht="12.75">
      <c r="A1" s="2" t="s">
        <v>19</v>
      </c>
      <c r="B1" s="2"/>
      <c r="F1" s="24"/>
      <c r="G1" s="24"/>
      <c r="H1" s="24"/>
      <c r="I1" s="24"/>
      <c r="J1" s="24"/>
    </row>
    <row r="2" spans="1:10" ht="12.75">
      <c r="A2" s="1" t="s">
        <v>20</v>
      </c>
      <c r="B2" t="s">
        <v>21</v>
      </c>
      <c r="C2" t="s">
        <v>22</v>
      </c>
      <c r="D2" t="s">
        <v>23</v>
      </c>
      <c r="E2" t="s">
        <v>24</v>
      </c>
      <c r="F2" s="1" t="s">
        <v>25</v>
      </c>
      <c r="G2" t="s">
        <v>21</v>
      </c>
      <c r="H2" t="s">
        <v>22</v>
      </c>
      <c r="I2" t="s">
        <v>23</v>
      </c>
      <c r="J2" t="s">
        <v>24</v>
      </c>
    </row>
    <row r="3" spans="1:10" ht="12.75">
      <c r="A3" t="s">
        <v>26</v>
      </c>
      <c r="B3">
        <v>32.7</v>
      </c>
      <c r="C3">
        <v>67.26</v>
      </c>
      <c r="D3">
        <v>10.79</v>
      </c>
      <c r="E3">
        <v>11.2</v>
      </c>
      <c r="F3" t="s">
        <v>26</v>
      </c>
      <c r="G3">
        <v>31.3</v>
      </c>
      <c r="H3">
        <v>58.8</v>
      </c>
      <c r="I3">
        <v>10.5</v>
      </c>
      <c r="J3">
        <v>11</v>
      </c>
    </row>
    <row r="4" spans="1:10" ht="12.75">
      <c r="A4" t="s">
        <v>27</v>
      </c>
      <c r="B4">
        <v>0.0612</v>
      </c>
      <c r="C4">
        <v>-0.0357</v>
      </c>
      <c r="D4">
        <v>-0.0845</v>
      </c>
      <c r="E4">
        <v>-0.211</v>
      </c>
      <c r="F4" t="s">
        <v>27</v>
      </c>
      <c r="G4">
        <v>0.0248</v>
      </c>
      <c r="H4">
        <v>-0.0217</v>
      </c>
      <c r="I4">
        <v>-0.0731</v>
      </c>
      <c r="J4">
        <v>-0.179</v>
      </c>
    </row>
    <row r="5" spans="6:10" ht="12.75">
      <c r="F5" s="25"/>
      <c r="G5" s="24"/>
      <c r="H5" s="24"/>
      <c r="I5" s="24"/>
      <c r="J5" s="24"/>
    </row>
    <row r="6" spans="1:10" ht="12.75">
      <c r="A6" s="1"/>
      <c r="C6" s="27"/>
      <c r="F6" s="1"/>
      <c r="H6" s="27"/>
      <c r="I6" s="24"/>
      <c r="J6" s="24"/>
    </row>
    <row r="7" spans="3:10" ht="12.75">
      <c r="C7" s="57"/>
      <c r="H7" s="57"/>
      <c r="I7" s="24"/>
      <c r="J7" s="24"/>
    </row>
    <row r="8" spans="3:10" ht="12.75">
      <c r="C8" s="57"/>
      <c r="I8" s="24"/>
      <c r="J8" s="24"/>
    </row>
    <row r="9" spans="3:10" ht="12.75">
      <c r="C9" s="57"/>
      <c r="I9" s="24"/>
      <c r="J9" s="24"/>
    </row>
    <row r="10" spans="3:10" ht="12.75">
      <c r="C10" s="57"/>
      <c r="I10" s="24"/>
      <c r="J10" s="24"/>
    </row>
    <row r="11" ht="12.75">
      <c r="C11" s="57"/>
    </row>
    <row r="12" ht="12.75">
      <c r="C12" s="57"/>
    </row>
    <row r="13" ht="12.75">
      <c r="C13" s="57"/>
    </row>
    <row r="14" spans="1:6" ht="12.75">
      <c r="A14" s="24"/>
      <c r="C14" s="57"/>
      <c r="F14" s="24"/>
    </row>
    <row r="15" ht="12.75">
      <c r="C15" s="57"/>
    </row>
    <row r="16" spans="3:13" ht="12.75">
      <c r="C16" s="57"/>
      <c r="I16" s="24"/>
      <c r="J16" s="24"/>
      <c r="K16" s="24"/>
      <c r="L16" s="24"/>
      <c r="M16" s="24"/>
    </row>
    <row r="17" spans="3:13" ht="12.75">
      <c r="C17" s="57"/>
      <c r="I17" s="24"/>
      <c r="J17" s="24"/>
      <c r="K17" s="25"/>
      <c r="L17" s="25"/>
      <c r="M17" s="25"/>
    </row>
    <row r="18" spans="6:13" ht="12.75">
      <c r="F18" s="24"/>
      <c r="G18" s="24"/>
      <c r="H18" s="24"/>
      <c r="I18" s="24"/>
      <c r="J18" s="24"/>
      <c r="K18" s="24"/>
      <c r="L18" s="24"/>
      <c r="M18" s="24"/>
    </row>
    <row r="19" spans="6:13" ht="12.75">
      <c r="F19" s="24"/>
      <c r="G19" s="24"/>
      <c r="H19" s="24"/>
      <c r="I19" s="24"/>
      <c r="J19" s="24"/>
      <c r="K19" s="24"/>
      <c r="L19" s="24"/>
      <c r="M19" s="24"/>
    </row>
    <row r="20" ht="12.75">
      <c r="A20" s="24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S16"/>
  <sheetViews>
    <sheetView view="pageBreakPreview" zoomScaleSheetLayoutView="100" workbookViewId="0" topLeftCell="A1">
      <selection activeCell="C4" sqref="C4"/>
    </sheetView>
  </sheetViews>
  <sheetFormatPr defaultColWidth="9.00390625" defaultRowHeight="13.5"/>
  <cols>
    <col min="1" max="19" width="5.625" style="0" customWidth="1"/>
  </cols>
  <sheetData>
    <row r="1" spans="2:19" ht="12.75">
      <c r="B1">
        <v>50</v>
      </c>
      <c r="C1">
        <f>B1+2</f>
        <v>52</v>
      </c>
      <c r="D1">
        <f aca="true" t="shared" si="0" ref="D1:S1">C1+2</f>
        <v>54</v>
      </c>
      <c r="E1">
        <f t="shared" si="0"/>
        <v>56</v>
      </c>
      <c r="F1">
        <f t="shared" si="0"/>
        <v>58</v>
      </c>
      <c r="G1">
        <f t="shared" si="0"/>
        <v>60</v>
      </c>
      <c r="H1">
        <f t="shared" si="0"/>
        <v>62</v>
      </c>
      <c r="I1">
        <f t="shared" si="0"/>
        <v>64</v>
      </c>
      <c r="J1">
        <f t="shared" si="0"/>
        <v>66</v>
      </c>
      <c r="K1">
        <f t="shared" si="0"/>
        <v>68</v>
      </c>
      <c r="L1">
        <f t="shared" si="0"/>
        <v>70</v>
      </c>
      <c r="M1">
        <f t="shared" si="0"/>
        <v>72</v>
      </c>
      <c r="N1">
        <f t="shared" si="0"/>
        <v>74</v>
      </c>
      <c r="O1">
        <f t="shared" si="0"/>
        <v>76</v>
      </c>
      <c r="P1">
        <f t="shared" si="0"/>
        <v>78</v>
      </c>
      <c r="Q1">
        <f t="shared" si="0"/>
        <v>80</v>
      </c>
      <c r="R1">
        <f t="shared" si="0"/>
        <v>82</v>
      </c>
      <c r="S1">
        <f t="shared" si="0"/>
        <v>84</v>
      </c>
    </row>
    <row r="2" spans="1:19" ht="12.75">
      <c r="A2">
        <v>26</v>
      </c>
      <c r="B2" t="e">
        <f>MIN(EXP(((B$1-#REF!)*1)*#REF!+(($A2-#REF!)*1)*#REF!)*100,250)</f>
        <v>#REF!</v>
      </c>
      <c r="C2" t="e">
        <f>MIN(EXP(((C$1-#REF!)*1)*#REF!+(($A2-#REF!)*1)*#REF!)*100,250)</f>
        <v>#REF!</v>
      </c>
      <c r="D2" t="e">
        <f>MIN(EXP(((D$1-#REF!)*1)*#REF!+(($A2-#REF!)*1)*#REF!)*100,250)</f>
        <v>#REF!</v>
      </c>
      <c r="E2" t="e">
        <f>MIN(EXP(((E$1-#REF!)*1)*#REF!+(($A2-#REF!)*1)*#REF!)*100,250)</f>
        <v>#REF!</v>
      </c>
      <c r="F2" t="e">
        <f>MIN(EXP(((F$1-#REF!)*1)*#REF!+(($A2-#REF!)*1)*#REF!)*100,250)</f>
        <v>#REF!</v>
      </c>
      <c r="G2" t="e">
        <f>MIN(EXP(((G$1-#REF!)*1)*#REF!+(($A2-#REF!)*1)*#REF!)*100,250)</f>
        <v>#REF!</v>
      </c>
      <c r="H2" t="e">
        <f>MIN(EXP(((H$1-#REF!)*1)*#REF!+(($A2-#REF!)*1)*#REF!)*100,250)</f>
        <v>#REF!</v>
      </c>
      <c r="I2" t="e">
        <f>MIN(EXP(((I$1-#REF!)*1)*#REF!+(($A2-#REF!)*1)*#REF!)*100,250)</f>
        <v>#REF!</v>
      </c>
      <c r="J2" t="e">
        <f>MIN(EXP(((J$1-#REF!)*1)*#REF!+(($A2-#REF!)*1)*#REF!)*100,250)</f>
        <v>#REF!</v>
      </c>
      <c r="K2" t="e">
        <f>MIN(EXP(((K$1-#REF!)*1)*#REF!+(($A2-#REF!)*1)*#REF!)*100,250)</f>
        <v>#REF!</v>
      </c>
      <c r="L2" t="e">
        <f>MIN(EXP(((L$1-#REF!)*1)*#REF!+(($A2-#REF!)*1)*#REF!)*100,250)</f>
        <v>#REF!</v>
      </c>
      <c r="M2" t="e">
        <f>MIN(EXP(((M$1-#REF!)*1)*#REF!+(($A2-#REF!)*1)*#REF!)*100,250)</f>
        <v>#REF!</v>
      </c>
      <c r="N2" t="e">
        <f>MIN(EXP(((N$1-#REF!)*1)*#REF!+(($A2-#REF!)*1)*#REF!)*100,250)</f>
        <v>#REF!</v>
      </c>
      <c r="O2" t="e">
        <f>MIN(EXP(((O$1-#REF!)*1)*#REF!+(($A2-#REF!)*1)*#REF!)*100,250)</f>
        <v>#REF!</v>
      </c>
      <c r="P2" t="e">
        <f>MIN(EXP(((P$1-#REF!)*1)*#REF!+(($A2-#REF!)*1)*#REF!)*100,250)</f>
        <v>#REF!</v>
      </c>
      <c r="Q2" t="e">
        <f>MIN(EXP(((Q$1-#REF!)*1)*#REF!+(($A2-#REF!)*1)*#REF!)*100,250)</f>
        <v>#REF!</v>
      </c>
      <c r="R2" t="e">
        <f>MIN(EXP(((R$1-#REF!)*1)*#REF!+(($A2-#REF!)*1)*#REF!)*100,250)</f>
        <v>#REF!</v>
      </c>
      <c r="S2" t="e">
        <f>MIN(EXP(((S$1-#REF!)*1)*#REF!+(($A2-#REF!)*1)*#REF!)*100,250)</f>
        <v>#REF!</v>
      </c>
    </row>
    <row r="3" spans="1:19" ht="12.75">
      <c r="A3">
        <f>A2+1</f>
        <v>27</v>
      </c>
      <c r="B3" t="e">
        <f>MIN(EXP(((B$1-#REF!)*1)*#REF!+(($A3-#REF!)*1)*#REF!)*100,250)</f>
        <v>#REF!</v>
      </c>
      <c r="C3" t="e">
        <f>MIN(EXP(((C$1-#REF!)*1)*#REF!+(($A3-#REF!)*1)*#REF!)*100,250)</f>
        <v>#REF!</v>
      </c>
      <c r="D3" t="e">
        <f>MIN(EXP(((D$1-#REF!)*1)*#REF!+(($A3-#REF!)*1)*#REF!)*100,250)</f>
        <v>#REF!</v>
      </c>
      <c r="E3" t="e">
        <f>MIN(EXP(((E$1-#REF!)*1)*#REF!+(($A3-#REF!)*1)*#REF!)*100,250)</f>
        <v>#REF!</v>
      </c>
      <c r="F3" t="e">
        <f>MIN(EXP(((F$1-#REF!)*1)*#REF!+(($A3-#REF!)*1)*#REF!)*100,250)</f>
        <v>#REF!</v>
      </c>
      <c r="G3" t="e">
        <f>MIN(EXP(((G$1-#REF!)*1)*#REF!+(($A3-#REF!)*1)*#REF!)*100,250)</f>
        <v>#REF!</v>
      </c>
      <c r="H3" t="e">
        <f>MIN(EXP(((H$1-#REF!)*1)*#REF!+(($A3-#REF!)*1)*#REF!)*100,250)</f>
        <v>#REF!</v>
      </c>
      <c r="I3" t="e">
        <f>MIN(EXP(((I$1-#REF!)*1)*#REF!+(($A3-#REF!)*1)*#REF!)*100,250)</f>
        <v>#REF!</v>
      </c>
      <c r="J3" t="e">
        <f>MIN(EXP(((J$1-#REF!)*1)*#REF!+(($A3-#REF!)*1)*#REF!)*100,250)</f>
        <v>#REF!</v>
      </c>
      <c r="K3" t="e">
        <f>MIN(EXP(((K$1-#REF!)*1)*#REF!+(($A3-#REF!)*1)*#REF!)*100,250)</f>
        <v>#REF!</v>
      </c>
      <c r="L3" t="e">
        <f>MIN(EXP(((L$1-#REF!)*1)*#REF!+(($A3-#REF!)*1)*#REF!)*100,250)</f>
        <v>#REF!</v>
      </c>
      <c r="M3" t="e">
        <f>MIN(EXP(((M$1-#REF!)*1)*#REF!+(($A3-#REF!)*1)*#REF!)*100,250)</f>
        <v>#REF!</v>
      </c>
      <c r="N3" t="e">
        <f>MIN(EXP(((N$1-#REF!)*1)*#REF!+(($A3-#REF!)*1)*#REF!)*100,250)</f>
        <v>#REF!</v>
      </c>
      <c r="O3" t="e">
        <f>MIN(EXP(((O$1-#REF!)*1)*#REF!+(($A3-#REF!)*1)*#REF!)*100,250)</f>
        <v>#REF!</v>
      </c>
      <c r="P3" t="e">
        <f>MIN(EXP(((P$1-#REF!)*1)*#REF!+(($A3-#REF!)*1)*#REF!)*100,250)</f>
        <v>#REF!</v>
      </c>
      <c r="Q3" t="e">
        <f>MIN(EXP(((Q$1-#REF!)*1)*#REF!+(($A3-#REF!)*1)*#REF!)*100,250)</f>
        <v>#REF!</v>
      </c>
      <c r="R3" t="e">
        <f>MIN(EXP(((R$1-#REF!)*1)*#REF!+(($A3-#REF!)*1)*#REF!)*100,250)</f>
        <v>#REF!</v>
      </c>
      <c r="S3" t="e">
        <f>MIN(EXP(((S$1-#REF!)*1)*#REF!+(($A3-#REF!)*1)*#REF!)*100,250)</f>
        <v>#REF!</v>
      </c>
    </row>
    <row r="4" spans="1:19" ht="12.75">
      <c r="A4">
        <f aca="true" t="shared" si="1" ref="A4:A16">A3+1</f>
        <v>28</v>
      </c>
      <c r="B4" t="e">
        <f>MIN(EXP(((B$1-#REF!)*1)*#REF!+(($A4-#REF!)*1)*#REF!)*100,250)</f>
        <v>#REF!</v>
      </c>
      <c r="C4" t="e">
        <f>MIN(EXP(((C$1-#REF!)*1)*#REF!+(($A4-#REF!)*1)*#REF!)*100,250)</f>
        <v>#REF!</v>
      </c>
      <c r="D4" t="e">
        <f>MIN(EXP(((D$1-#REF!)*1)*#REF!+(($A4-#REF!)*1)*#REF!)*100,250)</f>
        <v>#REF!</v>
      </c>
      <c r="E4" t="e">
        <f>MIN(EXP(((E$1-#REF!)*1)*#REF!+(($A4-#REF!)*1)*#REF!)*100,250)</f>
        <v>#REF!</v>
      </c>
      <c r="F4" t="e">
        <f>MIN(EXP(((F$1-#REF!)*1)*#REF!+(($A4-#REF!)*1)*#REF!)*100,250)</f>
        <v>#REF!</v>
      </c>
      <c r="G4" t="e">
        <f>MIN(EXP(((G$1-#REF!)*1)*#REF!+(($A4-#REF!)*1)*#REF!)*100,250)</f>
        <v>#REF!</v>
      </c>
      <c r="H4" t="e">
        <f>MIN(EXP(((H$1-#REF!)*1)*#REF!+(($A4-#REF!)*1)*#REF!)*100,250)</f>
        <v>#REF!</v>
      </c>
      <c r="I4" t="e">
        <f>MIN(EXP(((I$1-#REF!)*1)*#REF!+(($A4-#REF!)*1)*#REF!)*100,250)</f>
        <v>#REF!</v>
      </c>
      <c r="J4" t="e">
        <f>MIN(EXP(((J$1-#REF!)*1)*#REF!+(($A4-#REF!)*1)*#REF!)*100,250)</f>
        <v>#REF!</v>
      </c>
      <c r="K4" t="e">
        <f>MIN(EXP(((K$1-#REF!)*1)*#REF!+(($A4-#REF!)*1)*#REF!)*100,250)</f>
        <v>#REF!</v>
      </c>
      <c r="L4" t="e">
        <f>MIN(EXP(((L$1-#REF!)*1)*#REF!+(($A4-#REF!)*1)*#REF!)*100,250)</f>
        <v>#REF!</v>
      </c>
      <c r="M4" t="e">
        <f>MIN(EXP(((M$1-#REF!)*1)*#REF!+(($A4-#REF!)*1)*#REF!)*100,250)</f>
        <v>#REF!</v>
      </c>
      <c r="N4" t="e">
        <f>MIN(EXP(((N$1-#REF!)*1)*#REF!+(($A4-#REF!)*1)*#REF!)*100,250)</f>
        <v>#REF!</v>
      </c>
      <c r="O4" t="e">
        <f>MIN(EXP(((O$1-#REF!)*1)*#REF!+(($A4-#REF!)*1)*#REF!)*100,250)</f>
        <v>#REF!</v>
      </c>
      <c r="P4" t="e">
        <f>MIN(EXP(((P$1-#REF!)*1)*#REF!+(($A4-#REF!)*1)*#REF!)*100,250)</f>
        <v>#REF!</v>
      </c>
      <c r="Q4" t="e">
        <f>MIN(EXP(((Q$1-#REF!)*1)*#REF!+(($A4-#REF!)*1)*#REF!)*100,250)</f>
        <v>#REF!</v>
      </c>
      <c r="R4" t="e">
        <f>MIN(EXP(((R$1-#REF!)*1)*#REF!+(($A4-#REF!)*1)*#REF!)*100,250)</f>
        <v>#REF!</v>
      </c>
      <c r="S4" t="e">
        <f>MIN(EXP(((S$1-#REF!)*1)*#REF!+(($A4-#REF!)*1)*#REF!)*100,250)</f>
        <v>#REF!</v>
      </c>
    </row>
    <row r="5" spans="1:19" ht="12.75">
      <c r="A5">
        <f t="shared" si="1"/>
        <v>29</v>
      </c>
      <c r="B5" t="e">
        <f>MIN(EXP(((B$1-#REF!)*1)*#REF!+(($A5-#REF!)*1)*#REF!)*100,250)</f>
        <v>#REF!</v>
      </c>
      <c r="C5" t="e">
        <f>MIN(EXP(((C$1-#REF!)*1)*#REF!+(($A5-#REF!)*1)*#REF!)*100,250)</f>
        <v>#REF!</v>
      </c>
      <c r="D5" t="e">
        <f>MIN(EXP(((D$1-#REF!)*1)*#REF!+(($A5-#REF!)*1)*#REF!)*100,250)</f>
        <v>#REF!</v>
      </c>
      <c r="E5" t="e">
        <f>MIN(EXP(((E$1-#REF!)*1)*#REF!+(($A5-#REF!)*1)*#REF!)*100,250)</f>
        <v>#REF!</v>
      </c>
      <c r="F5" t="e">
        <f>MIN(EXP(((F$1-#REF!)*1)*#REF!+(($A5-#REF!)*1)*#REF!)*100,250)</f>
        <v>#REF!</v>
      </c>
      <c r="G5" t="e">
        <f>MIN(EXP(((G$1-#REF!)*1)*#REF!+(($A5-#REF!)*1)*#REF!)*100,250)</f>
        <v>#REF!</v>
      </c>
      <c r="H5" t="e">
        <f>MIN(EXP(((H$1-#REF!)*1)*#REF!+(($A5-#REF!)*1)*#REF!)*100,250)</f>
        <v>#REF!</v>
      </c>
      <c r="I5" t="e">
        <f>MIN(EXP(((I$1-#REF!)*1)*#REF!+(($A5-#REF!)*1)*#REF!)*100,250)</f>
        <v>#REF!</v>
      </c>
      <c r="J5" t="e">
        <f>MIN(EXP(((J$1-#REF!)*1)*#REF!+(($A5-#REF!)*1)*#REF!)*100,250)</f>
        <v>#REF!</v>
      </c>
      <c r="K5" t="e">
        <f>MIN(EXP(((K$1-#REF!)*1)*#REF!+(($A5-#REF!)*1)*#REF!)*100,250)</f>
        <v>#REF!</v>
      </c>
      <c r="L5" t="e">
        <f>MIN(EXP(((L$1-#REF!)*1)*#REF!+(($A5-#REF!)*1)*#REF!)*100,250)</f>
        <v>#REF!</v>
      </c>
      <c r="M5" t="e">
        <f>MIN(EXP(((M$1-#REF!)*1)*#REF!+(($A5-#REF!)*1)*#REF!)*100,250)</f>
        <v>#REF!</v>
      </c>
      <c r="N5" t="e">
        <f>MIN(EXP(((N$1-#REF!)*1)*#REF!+(($A5-#REF!)*1)*#REF!)*100,250)</f>
        <v>#REF!</v>
      </c>
      <c r="O5" t="e">
        <f>MIN(EXP(((O$1-#REF!)*1)*#REF!+(($A5-#REF!)*1)*#REF!)*100,250)</f>
        <v>#REF!</v>
      </c>
      <c r="P5" t="e">
        <f>MIN(EXP(((P$1-#REF!)*1)*#REF!+(($A5-#REF!)*1)*#REF!)*100,250)</f>
        <v>#REF!</v>
      </c>
      <c r="Q5" t="e">
        <f>MIN(EXP(((Q$1-#REF!)*1)*#REF!+(($A5-#REF!)*1)*#REF!)*100,250)</f>
        <v>#REF!</v>
      </c>
      <c r="R5" t="e">
        <f>MIN(EXP(((R$1-#REF!)*1)*#REF!+(($A5-#REF!)*1)*#REF!)*100,250)</f>
        <v>#REF!</v>
      </c>
      <c r="S5" t="e">
        <f>MIN(EXP(((S$1-#REF!)*1)*#REF!+(($A5-#REF!)*1)*#REF!)*100,250)</f>
        <v>#REF!</v>
      </c>
    </row>
    <row r="6" spans="1:19" ht="12.75">
      <c r="A6">
        <f t="shared" si="1"/>
        <v>30</v>
      </c>
      <c r="B6" t="e">
        <f>MIN(EXP(((B$1-#REF!)*1)*#REF!+(($A6-#REF!)*1)*#REF!)*100,250)</f>
        <v>#REF!</v>
      </c>
      <c r="C6" t="e">
        <f>MIN(EXP(((C$1-#REF!)*1)*#REF!+(($A6-#REF!)*1)*#REF!)*100,250)</f>
        <v>#REF!</v>
      </c>
      <c r="D6" t="e">
        <f>MIN(EXP(((D$1-#REF!)*1)*#REF!+(($A6-#REF!)*1)*#REF!)*100,250)</f>
        <v>#REF!</v>
      </c>
      <c r="E6" t="e">
        <f>MIN(EXP(((E$1-#REF!)*1)*#REF!+(($A6-#REF!)*1)*#REF!)*100,250)</f>
        <v>#REF!</v>
      </c>
      <c r="F6" t="e">
        <f>MIN(EXP(((F$1-#REF!)*1)*#REF!+(($A6-#REF!)*1)*#REF!)*100,250)</f>
        <v>#REF!</v>
      </c>
      <c r="G6" t="e">
        <f>MIN(EXP(((G$1-#REF!)*1)*#REF!+(($A6-#REF!)*1)*#REF!)*100,250)</f>
        <v>#REF!</v>
      </c>
      <c r="H6" t="e">
        <f>MIN(EXP(((H$1-#REF!)*1)*#REF!+(($A6-#REF!)*1)*#REF!)*100,250)</f>
        <v>#REF!</v>
      </c>
      <c r="I6" t="e">
        <f>MIN(EXP(((I$1-#REF!)*1)*#REF!+(($A6-#REF!)*1)*#REF!)*100,250)</f>
        <v>#REF!</v>
      </c>
      <c r="J6" t="e">
        <f>MIN(EXP(((J$1-#REF!)*1)*#REF!+(($A6-#REF!)*1)*#REF!)*100,250)</f>
        <v>#REF!</v>
      </c>
      <c r="K6" t="e">
        <f>MIN(EXP(((K$1-#REF!)*1)*#REF!+(($A6-#REF!)*1)*#REF!)*100,250)</f>
        <v>#REF!</v>
      </c>
      <c r="L6" t="e">
        <f>MIN(EXP(((L$1-#REF!)*1)*#REF!+(($A6-#REF!)*1)*#REF!)*100,250)</f>
        <v>#REF!</v>
      </c>
      <c r="M6" t="e">
        <f>MIN(EXP(((M$1-#REF!)*1)*#REF!+(($A6-#REF!)*1)*#REF!)*100,250)</f>
        <v>#REF!</v>
      </c>
      <c r="N6" t="e">
        <f>MIN(EXP(((N$1-#REF!)*1)*#REF!+(($A6-#REF!)*1)*#REF!)*100,250)</f>
        <v>#REF!</v>
      </c>
      <c r="O6" t="e">
        <f>MIN(EXP(((O$1-#REF!)*1)*#REF!+(($A6-#REF!)*1)*#REF!)*100,250)</f>
        <v>#REF!</v>
      </c>
      <c r="P6" t="e">
        <f>MIN(EXP(((P$1-#REF!)*1)*#REF!+(($A6-#REF!)*1)*#REF!)*100,250)</f>
        <v>#REF!</v>
      </c>
      <c r="Q6" t="e">
        <f>MIN(EXP(((Q$1-#REF!)*1)*#REF!+(($A6-#REF!)*1)*#REF!)*100,250)</f>
        <v>#REF!</v>
      </c>
      <c r="R6" t="e">
        <f>MIN(EXP(((R$1-#REF!)*1)*#REF!+(($A6-#REF!)*1)*#REF!)*100,250)</f>
        <v>#REF!</v>
      </c>
      <c r="S6" t="e">
        <f>MIN(EXP(((S$1-#REF!)*1)*#REF!+(($A6-#REF!)*1)*#REF!)*100,250)</f>
        <v>#REF!</v>
      </c>
    </row>
    <row r="7" spans="1:19" ht="12.75">
      <c r="A7">
        <f t="shared" si="1"/>
        <v>31</v>
      </c>
      <c r="B7" t="e">
        <f>MIN(EXP(((B$1-#REF!)*1)*#REF!+(($A7-#REF!)*1)*#REF!)*100,250)</f>
        <v>#REF!</v>
      </c>
      <c r="C7" t="e">
        <f>MIN(EXP(((C$1-#REF!)*1)*#REF!+(($A7-#REF!)*1)*#REF!)*100,250)</f>
        <v>#REF!</v>
      </c>
      <c r="D7" t="e">
        <f>MIN(EXP(((D$1-#REF!)*1)*#REF!+(($A7-#REF!)*1)*#REF!)*100,250)</f>
        <v>#REF!</v>
      </c>
      <c r="E7" t="e">
        <f>MIN(EXP(((E$1-#REF!)*1)*#REF!+(($A7-#REF!)*1)*#REF!)*100,250)</f>
        <v>#REF!</v>
      </c>
      <c r="F7" t="e">
        <f>MIN(EXP(((F$1-#REF!)*1)*#REF!+(($A7-#REF!)*1)*#REF!)*100,250)</f>
        <v>#REF!</v>
      </c>
      <c r="G7" t="e">
        <f>MIN(EXP(((G$1-#REF!)*1)*#REF!+(($A7-#REF!)*1)*#REF!)*100,250)</f>
        <v>#REF!</v>
      </c>
      <c r="H7" t="e">
        <f>MIN(EXP(((H$1-#REF!)*1)*#REF!+(($A7-#REF!)*1)*#REF!)*100,250)</f>
        <v>#REF!</v>
      </c>
      <c r="I7" t="e">
        <f>MIN(EXP(((I$1-#REF!)*1)*#REF!+(($A7-#REF!)*1)*#REF!)*100,250)</f>
        <v>#REF!</v>
      </c>
      <c r="J7" t="e">
        <f>MIN(EXP(((J$1-#REF!)*1)*#REF!+(($A7-#REF!)*1)*#REF!)*100,250)</f>
        <v>#REF!</v>
      </c>
      <c r="K7" t="e">
        <f>MIN(EXP(((K$1-#REF!)*1)*#REF!+(($A7-#REF!)*1)*#REF!)*100,250)</f>
        <v>#REF!</v>
      </c>
      <c r="L7" t="e">
        <f>MIN(EXP(((L$1-#REF!)*1)*#REF!+(($A7-#REF!)*1)*#REF!)*100,250)</f>
        <v>#REF!</v>
      </c>
      <c r="M7" t="e">
        <f>MIN(EXP(((M$1-#REF!)*1)*#REF!+(($A7-#REF!)*1)*#REF!)*100,250)</f>
        <v>#REF!</v>
      </c>
      <c r="N7" t="e">
        <f>MIN(EXP(((N$1-#REF!)*1)*#REF!+(($A7-#REF!)*1)*#REF!)*100,250)</f>
        <v>#REF!</v>
      </c>
      <c r="O7" t="e">
        <f>MIN(EXP(((O$1-#REF!)*1)*#REF!+(($A7-#REF!)*1)*#REF!)*100,250)</f>
        <v>#REF!</v>
      </c>
      <c r="P7" t="e">
        <f>MIN(EXP(((P$1-#REF!)*1)*#REF!+(($A7-#REF!)*1)*#REF!)*100,250)</f>
        <v>#REF!</v>
      </c>
      <c r="Q7" t="e">
        <f>MIN(EXP(((Q$1-#REF!)*1)*#REF!+(($A7-#REF!)*1)*#REF!)*100,250)</f>
        <v>#REF!</v>
      </c>
      <c r="R7" t="e">
        <f>MIN(EXP(((R$1-#REF!)*1)*#REF!+(($A7-#REF!)*1)*#REF!)*100,250)</f>
        <v>#REF!</v>
      </c>
      <c r="S7" t="e">
        <f>MIN(EXP(((S$1-#REF!)*1)*#REF!+(($A7-#REF!)*1)*#REF!)*100,250)</f>
        <v>#REF!</v>
      </c>
    </row>
    <row r="8" spans="1:19" ht="12.75">
      <c r="A8">
        <f t="shared" si="1"/>
        <v>32</v>
      </c>
      <c r="B8" t="e">
        <f>MIN(EXP(((B$1-#REF!)*1)*#REF!+(($A8-#REF!)*1)*#REF!)*100,250)</f>
        <v>#REF!</v>
      </c>
      <c r="C8" t="e">
        <f>MIN(EXP(((C$1-#REF!)*1)*#REF!+(($A8-#REF!)*1)*#REF!)*100,250)</f>
        <v>#REF!</v>
      </c>
      <c r="D8" t="e">
        <f>MIN(EXP(((D$1-#REF!)*1)*#REF!+(($A8-#REF!)*1)*#REF!)*100,250)</f>
        <v>#REF!</v>
      </c>
      <c r="E8" t="e">
        <f>MIN(EXP(((E$1-#REF!)*1)*#REF!+(($A8-#REF!)*1)*#REF!)*100,250)</f>
        <v>#REF!</v>
      </c>
      <c r="F8" t="e">
        <f>MIN(EXP(((F$1-#REF!)*1)*#REF!+(($A8-#REF!)*1)*#REF!)*100,250)</f>
        <v>#REF!</v>
      </c>
      <c r="G8" t="e">
        <f>MIN(EXP(((G$1-#REF!)*1)*#REF!+(($A8-#REF!)*1)*#REF!)*100,250)</f>
        <v>#REF!</v>
      </c>
      <c r="H8" t="e">
        <f>MIN(EXP(((H$1-#REF!)*1)*#REF!+(($A8-#REF!)*1)*#REF!)*100,250)</f>
        <v>#REF!</v>
      </c>
      <c r="I8" t="e">
        <f>MIN(EXP(((I$1-#REF!)*1)*#REF!+(($A8-#REF!)*1)*#REF!)*100,250)</f>
        <v>#REF!</v>
      </c>
      <c r="J8" t="e">
        <f>MIN(EXP(((J$1-#REF!)*1)*#REF!+(($A8-#REF!)*1)*#REF!)*100,250)</f>
        <v>#REF!</v>
      </c>
      <c r="K8" t="e">
        <f>MIN(EXP(((K$1-#REF!)*1)*#REF!+(($A8-#REF!)*1)*#REF!)*100,250)</f>
        <v>#REF!</v>
      </c>
      <c r="L8" t="e">
        <f>MIN(EXP(((L$1-#REF!)*1)*#REF!+(($A8-#REF!)*1)*#REF!)*100,250)</f>
        <v>#REF!</v>
      </c>
      <c r="M8" t="e">
        <f>MIN(EXP(((M$1-#REF!)*1)*#REF!+(($A8-#REF!)*1)*#REF!)*100,250)</f>
        <v>#REF!</v>
      </c>
      <c r="N8" t="e">
        <f>MIN(EXP(((N$1-#REF!)*1)*#REF!+(($A8-#REF!)*1)*#REF!)*100,250)</f>
        <v>#REF!</v>
      </c>
      <c r="O8" t="e">
        <f>MIN(EXP(((O$1-#REF!)*1)*#REF!+(($A8-#REF!)*1)*#REF!)*100,250)</f>
        <v>#REF!</v>
      </c>
      <c r="P8" t="e">
        <f>MIN(EXP(((P$1-#REF!)*1)*#REF!+(($A8-#REF!)*1)*#REF!)*100,250)</f>
        <v>#REF!</v>
      </c>
      <c r="Q8" t="e">
        <f>MIN(EXP(((Q$1-#REF!)*1)*#REF!+(($A8-#REF!)*1)*#REF!)*100,250)</f>
        <v>#REF!</v>
      </c>
      <c r="R8" t="e">
        <f>MIN(EXP(((R$1-#REF!)*1)*#REF!+(($A8-#REF!)*1)*#REF!)*100,250)</f>
        <v>#REF!</v>
      </c>
      <c r="S8" t="e">
        <f>MIN(EXP(((S$1-#REF!)*1)*#REF!+(($A8-#REF!)*1)*#REF!)*100,250)</f>
        <v>#REF!</v>
      </c>
    </row>
    <row r="9" spans="1:19" ht="12.75">
      <c r="A9">
        <f t="shared" si="1"/>
        <v>33</v>
      </c>
      <c r="B9" t="e">
        <f>MIN(EXP(((B$1-#REF!)*1)*#REF!+(($A9-#REF!)*1)*#REF!)*100,250)</f>
        <v>#REF!</v>
      </c>
      <c r="C9" t="e">
        <f>MIN(EXP(((C$1-#REF!)*1)*#REF!+(($A9-#REF!)*1)*#REF!)*100,250)</f>
        <v>#REF!</v>
      </c>
      <c r="D9" t="e">
        <f>MIN(EXP(((D$1-#REF!)*1)*#REF!+(($A9-#REF!)*1)*#REF!)*100,250)</f>
        <v>#REF!</v>
      </c>
      <c r="E9" t="e">
        <f>MIN(EXP(((E$1-#REF!)*1)*#REF!+(($A9-#REF!)*1)*#REF!)*100,250)</f>
        <v>#REF!</v>
      </c>
      <c r="F9" t="e">
        <f>MIN(EXP(((F$1-#REF!)*1)*#REF!+(($A9-#REF!)*1)*#REF!)*100,250)</f>
        <v>#REF!</v>
      </c>
      <c r="G9" t="e">
        <f>MIN(EXP(((G$1-#REF!)*1)*#REF!+(($A9-#REF!)*1)*#REF!)*100,250)</f>
        <v>#REF!</v>
      </c>
      <c r="H9" t="e">
        <f>MIN(EXP(((H$1-#REF!)*1)*#REF!+(($A9-#REF!)*1)*#REF!)*100,250)</f>
        <v>#REF!</v>
      </c>
      <c r="I9" t="e">
        <f>MIN(EXP(((I$1-#REF!)*1)*#REF!+(($A9-#REF!)*1)*#REF!)*100,250)</f>
        <v>#REF!</v>
      </c>
      <c r="J9" t="e">
        <f>MIN(EXP(((J$1-#REF!)*1)*#REF!+(($A9-#REF!)*1)*#REF!)*100,250)</f>
        <v>#REF!</v>
      </c>
      <c r="K9" t="e">
        <f>MIN(EXP(((K$1-#REF!)*1)*#REF!+(($A9-#REF!)*1)*#REF!)*100,250)</f>
        <v>#REF!</v>
      </c>
      <c r="L9" t="e">
        <f>MIN(EXP(((L$1-#REF!)*1)*#REF!+(($A9-#REF!)*1)*#REF!)*100,250)</f>
        <v>#REF!</v>
      </c>
      <c r="M9" t="e">
        <f>MIN(EXP(((M$1-#REF!)*1)*#REF!+(($A9-#REF!)*1)*#REF!)*100,250)</f>
        <v>#REF!</v>
      </c>
      <c r="N9" t="e">
        <f>MIN(EXP(((N$1-#REF!)*1)*#REF!+(($A9-#REF!)*1)*#REF!)*100,250)</f>
        <v>#REF!</v>
      </c>
      <c r="O9" t="e">
        <f>MIN(EXP(((O$1-#REF!)*1)*#REF!+(($A9-#REF!)*1)*#REF!)*100,250)</f>
        <v>#REF!</v>
      </c>
      <c r="P9" t="e">
        <f>MIN(EXP(((P$1-#REF!)*1)*#REF!+(($A9-#REF!)*1)*#REF!)*100,250)</f>
        <v>#REF!</v>
      </c>
      <c r="Q9" t="e">
        <f>MIN(EXP(((Q$1-#REF!)*1)*#REF!+(($A9-#REF!)*1)*#REF!)*100,250)</f>
        <v>#REF!</v>
      </c>
      <c r="R9" t="e">
        <f>MIN(EXP(((R$1-#REF!)*1)*#REF!+(($A9-#REF!)*1)*#REF!)*100,250)</f>
        <v>#REF!</v>
      </c>
      <c r="S9" t="e">
        <f>MIN(EXP(((S$1-#REF!)*1)*#REF!+(($A9-#REF!)*1)*#REF!)*100,250)</f>
        <v>#REF!</v>
      </c>
    </row>
    <row r="10" spans="1:19" ht="12.75">
      <c r="A10">
        <f t="shared" si="1"/>
        <v>34</v>
      </c>
      <c r="B10" t="e">
        <f>MIN(EXP(((B$1-#REF!)*1)*#REF!+(($A10-#REF!)*1)*#REF!)*100,250)</f>
        <v>#REF!</v>
      </c>
      <c r="C10" t="e">
        <f>MIN(EXP(((C$1-#REF!)*1)*#REF!+(($A10-#REF!)*1)*#REF!)*100,250)</f>
        <v>#REF!</v>
      </c>
      <c r="D10" t="e">
        <f>MIN(EXP(((D$1-#REF!)*1)*#REF!+(($A10-#REF!)*1)*#REF!)*100,250)</f>
        <v>#REF!</v>
      </c>
      <c r="E10" t="e">
        <f>MIN(EXP(((E$1-#REF!)*1)*#REF!+(($A10-#REF!)*1)*#REF!)*100,250)</f>
        <v>#REF!</v>
      </c>
      <c r="F10" t="e">
        <f>MIN(EXP(((F$1-#REF!)*1)*#REF!+(($A10-#REF!)*1)*#REF!)*100,250)</f>
        <v>#REF!</v>
      </c>
      <c r="G10" t="e">
        <f>MIN(EXP(((G$1-#REF!)*1)*#REF!+(($A10-#REF!)*1)*#REF!)*100,250)</f>
        <v>#REF!</v>
      </c>
      <c r="H10" t="e">
        <f>MIN(EXP(((H$1-#REF!)*1)*#REF!+(($A10-#REF!)*1)*#REF!)*100,250)</f>
        <v>#REF!</v>
      </c>
      <c r="I10" t="e">
        <f>MIN(EXP(((I$1-#REF!)*1)*#REF!+(($A10-#REF!)*1)*#REF!)*100,250)</f>
        <v>#REF!</v>
      </c>
      <c r="J10" t="e">
        <f>MIN(EXP(((J$1-#REF!)*1)*#REF!+(($A10-#REF!)*1)*#REF!)*100,250)</f>
        <v>#REF!</v>
      </c>
      <c r="K10" t="e">
        <f>MIN(EXP(((K$1-#REF!)*1)*#REF!+(($A10-#REF!)*1)*#REF!)*100,250)</f>
        <v>#REF!</v>
      </c>
      <c r="L10" t="e">
        <f>MIN(EXP(((L$1-#REF!)*1)*#REF!+(($A10-#REF!)*1)*#REF!)*100,250)</f>
        <v>#REF!</v>
      </c>
      <c r="M10" t="e">
        <f>MIN(EXP(((M$1-#REF!)*1)*#REF!+(($A10-#REF!)*1)*#REF!)*100,250)</f>
        <v>#REF!</v>
      </c>
      <c r="N10" t="e">
        <f>MIN(EXP(((N$1-#REF!)*1)*#REF!+(($A10-#REF!)*1)*#REF!)*100,250)</f>
        <v>#REF!</v>
      </c>
      <c r="O10" t="e">
        <f>MIN(EXP(((O$1-#REF!)*1)*#REF!+(($A10-#REF!)*1)*#REF!)*100,250)</f>
        <v>#REF!</v>
      </c>
      <c r="P10" t="e">
        <f>MIN(EXP(((P$1-#REF!)*1)*#REF!+(($A10-#REF!)*1)*#REF!)*100,250)</f>
        <v>#REF!</v>
      </c>
      <c r="Q10" t="e">
        <f>MIN(EXP(((Q$1-#REF!)*1)*#REF!+(($A10-#REF!)*1)*#REF!)*100,250)</f>
        <v>#REF!</v>
      </c>
      <c r="R10" t="e">
        <f>MIN(EXP(((R$1-#REF!)*1)*#REF!+(($A10-#REF!)*1)*#REF!)*100,250)</f>
        <v>#REF!</v>
      </c>
      <c r="S10" t="e">
        <f>MIN(EXP(((S$1-#REF!)*1)*#REF!+(($A10-#REF!)*1)*#REF!)*100,250)</f>
        <v>#REF!</v>
      </c>
    </row>
    <row r="11" spans="1:19" ht="12.75">
      <c r="A11">
        <f t="shared" si="1"/>
        <v>35</v>
      </c>
      <c r="B11" t="e">
        <f>MIN(EXP(((B$1-#REF!)*1)*#REF!+(($A11-#REF!)*1)*#REF!)*100,250)</f>
        <v>#REF!</v>
      </c>
      <c r="C11" t="e">
        <f>MIN(EXP(((C$1-#REF!)*1)*#REF!+(($A11-#REF!)*1)*#REF!)*100,250)</f>
        <v>#REF!</v>
      </c>
      <c r="D11" t="e">
        <f>MIN(EXP(((D$1-#REF!)*1)*#REF!+(($A11-#REF!)*1)*#REF!)*100,250)</f>
        <v>#REF!</v>
      </c>
      <c r="E11" t="e">
        <f>MIN(EXP(((E$1-#REF!)*1)*#REF!+(($A11-#REF!)*1)*#REF!)*100,250)</f>
        <v>#REF!</v>
      </c>
      <c r="F11" t="e">
        <f>MIN(EXP(((F$1-#REF!)*1)*#REF!+(($A11-#REF!)*1)*#REF!)*100,250)</f>
        <v>#REF!</v>
      </c>
      <c r="G11" t="e">
        <f>MIN(EXP(((G$1-#REF!)*1)*#REF!+(($A11-#REF!)*1)*#REF!)*100,250)</f>
        <v>#REF!</v>
      </c>
      <c r="H11" t="e">
        <f>MIN(EXP(((H$1-#REF!)*1)*#REF!+(($A11-#REF!)*1)*#REF!)*100,250)</f>
        <v>#REF!</v>
      </c>
      <c r="I11" t="e">
        <f>MIN(EXP(((I$1-#REF!)*1)*#REF!+(($A11-#REF!)*1)*#REF!)*100,250)</f>
        <v>#REF!</v>
      </c>
      <c r="J11" t="e">
        <f>MIN(EXP(((J$1-#REF!)*1)*#REF!+(($A11-#REF!)*1)*#REF!)*100,250)</f>
        <v>#REF!</v>
      </c>
      <c r="K11" t="e">
        <f>MIN(EXP(((K$1-#REF!)*1)*#REF!+(($A11-#REF!)*1)*#REF!)*100,250)</f>
        <v>#REF!</v>
      </c>
      <c r="L11" t="e">
        <f>MIN(EXP(((L$1-#REF!)*1)*#REF!+(($A11-#REF!)*1)*#REF!)*100,250)</f>
        <v>#REF!</v>
      </c>
      <c r="M11" t="e">
        <f>MIN(EXP(((M$1-#REF!)*1)*#REF!+(($A11-#REF!)*1)*#REF!)*100,250)</f>
        <v>#REF!</v>
      </c>
      <c r="N11" t="e">
        <f>MIN(EXP(((N$1-#REF!)*1)*#REF!+(($A11-#REF!)*1)*#REF!)*100,250)</f>
        <v>#REF!</v>
      </c>
      <c r="O11" t="e">
        <f>MIN(EXP(((O$1-#REF!)*1)*#REF!+(($A11-#REF!)*1)*#REF!)*100,250)</f>
        <v>#REF!</v>
      </c>
      <c r="P11" t="e">
        <f>MIN(EXP(((P$1-#REF!)*1)*#REF!+(($A11-#REF!)*1)*#REF!)*100,250)</f>
        <v>#REF!</v>
      </c>
      <c r="Q11" t="e">
        <f>MIN(EXP(((Q$1-#REF!)*1)*#REF!+(($A11-#REF!)*1)*#REF!)*100,250)</f>
        <v>#REF!</v>
      </c>
      <c r="R11" t="e">
        <f>MIN(EXP(((R$1-#REF!)*1)*#REF!+(($A11-#REF!)*1)*#REF!)*100,250)</f>
        <v>#REF!</v>
      </c>
      <c r="S11" t="e">
        <f>MIN(EXP(((S$1-#REF!)*1)*#REF!+(($A11-#REF!)*1)*#REF!)*100,250)</f>
        <v>#REF!</v>
      </c>
    </row>
    <row r="12" spans="1:19" ht="12.75">
      <c r="A12">
        <f t="shared" si="1"/>
        <v>36</v>
      </c>
      <c r="B12" t="e">
        <f>MIN(EXP(((B$1-#REF!)*1)*#REF!+(($A12-#REF!)*1)*#REF!)*100,250)</f>
        <v>#REF!</v>
      </c>
      <c r="C12" t="e">
        <f>MIN(EXP(((C$1-#REF!)*1)*#REF!+(($A12-#REF!)*1)*#REF!)*100,250)</f>
        <v>#REF!</v>
      </c>
      <c r="D12" t="e">
        <f>MIN(EXP(((D$1-#REF!)*1)*#REF!+(($A12-#REF!)*1)*#REF!)*100,250)</f>
        <v>#REF!</v>
      </c>
      <c r="E12" t="e">
        <f>MIN(EXP(((E$1-#REF!)*1)*#REF!+(($A12-#REF!)*1)*#REF!)*100,250)</f>
        <v>#REF!</v>
      </c>
      <c r="F12" t="e">
        <f>MIN(EXP(((F$1-#REF!)*1)*#REF!+(($A12-#REF!)*1)*#REF!)*100,250)</f>
        <v>#REF!</v>
      </c>
      <c r="G12" t="e">
        <f>MIN(EXP(((G$1-#REF!)*1)*#REF!+(($A12-#REF!)*1)*#REF!)*100,250)</f>
        <v>#REF!</v>
      </c>
      <c r="H12" t="e">
        <f>MIN(EXP(((H$1-#REF!)*1)*#REF!+(($A12-#REF!)*1)*#REF!)*100,250)</f>
        <v>#REF!</v>
      </c>
      <c r="I12" t="e">
        <f>MIN(EXP(((I$1-#REF!)*1)*#REF!+(($A12-#REF!)*1)*#REF!)*100,250)</f>
        <v>#REF!</v>
      </c>
      <c r="J12" t="e">
        <f>MIN(EXP(((J$1-#REF!)*1)*#REF!+(($A12-#REF!)*1)*#REF!)*100,250)</f>
        <v>#REF!</v>
      </c>
      <c r="K12" t="e">
        <f>MIN(EXP(((K$1-#REF!)*1)*#REF!+(($A12-#REF!)*1)*#REF!)*100,250)</f>
        <v>#REF!</v>
      </c>
      <c r="L12" t="e">
        <f>MIN(EXP(((L$1-#REF!)*1)*#REF!+(($A12-#REF!)*1)*#REF!)*100,250)</f>
        <v>#REF!</v>
      </c>
      <c r="M12" t="e">
        <f>MIN(EXP(((M$1-#REF!)*1)*#REF!+(($A12-#REF!)*1)*#REF!)*100,250)</f>
        <v>#REF!</v>
      </c>
      <c r="N12" t="e">
        <f>MIN(EXP(((N$1-#REF!)*1)*#REF!+(($A12-#REF!)*1)*#REF!)*100,250)</f>
        <v>#REF!</v>
      </c>
      <c r="O12" t="e">
        <f>MIN(EXP(((O$1-#REF!)*1)*#REF!+(($A12-#REF!)*1)*#REF!)*100,250)</f>
        <v>#REF!</v>
      </c>
      <c r="P12" t="e">
        <f>MIN(EXP(((P$1-#REF!)*1)*#REF!+(($A12-#REF!)*1)*#REF!)*100,250)</f>
        <v>#REF!</v>
      </c>
      <c r="Q12" t="e">
        <f>MIN(EXP(((Q$1-#REF!)*1)*#REF!+(($A12-#REF!)*1)*#REF!)*100,250)</f>
        <v>#REF!</v>
      </c>
      <c r="R12" t="e">
        <f>MIN(EXP(((R$1-#REF!)*1)*#REF!+(($A12-#REF!)*1)*#REF!)*100,250)</f>
        <v>#REF!</v>
      </c>
      <c r="S12" t="e">
        <f>MIN(EXP(((S$1-#REF!)*1)*#REF!+(($A12-#REF!)*1)*#REF!)*100,250)</f>
        <v>#REF!</v>
      </c>
    </row>
    <row r="13" spans="1:19" ht="12.75">
      <c r="A13">
        <f t="shared" si="1"/>
        <v>37</v>
      </c>
      <c r="B13" t="e">
        <f>MIN(EXP(((B$1-#REF!)*1)*#REF!+(($A13-#REF!)*1)*#REF!)*100,250)</f>
        <v>#REF!</v>
      </c>
      <c r="C13" t="e">
        <f>MIN(EXP(((C$1-#REF!)*1)*#REF!+(($A13-#REF!)*1)*#REF!)*100,250)</f>
        <v>#REF!</v>
      </c>
      <c r="D13" t="e">
        <f>MIN(EXP(((D$1-#REF!)*1)*#REF!+(($A13-#REF!)*1)*#REF!)*100,250)</f>
        <v>#REF!</v>
      </c>
      <c r="E13" t="e">
        <f>MIN(EXP(((E$1-#REF!)*1)*#REF!+(($A13-#REF!)*1)*#REF!)*100,250)</f>
        <v>#REF!</v>
      </c>
      <c r="F13" t="e">
        <f>MIN(EXP(((F$1-#REF!)*1)*#REF!+(($A13-#REF!)*1)*#REF!)*100,250)</f>
        <v>#REF!</v>
      </c>
      <c r="G13" t="e">
        <f>MIN(EXP(((G$1-#REF!)*1)*#REF!+(($A13-#REF!)*1)*#REF!)*100,250)</f>
        <v>#REF!</v>
      </c>
      <c r="H13" t="e">
        <f>MIN(EXP(((H$1-#REF!)*1)*#REF!+(($A13-#REF!)*1)*#REF!)*100,250)</f>
        <v>#REF!</v>
      </c>
      <c r="I13" t="e">
        <f>MIN(EXP(((I$1-#REF!)*1)*#REF!+(($A13-#REF!)*1)*#REF!)*100,250)</f>
        <v>#REF!</v>
      </c>
      <c r="J13" t="e">
        <f>MIN(EXP(((J$1-#REF!)*1)*#REF!+(($A13-#REF!)*1)*#REF!)*100,250)</f>
        <v>#REF!</v>
      </c>
      <c r="K13" t="e">
        <f>MIN(EXP(((K$1-#REF!)*1)*#REF!+(($A13-#REF!)*1)*#REF!)*100,250)</f>
        <v>#REF!</v>
      </c>
      <c r="L13" t="e">
        <f>MIN(EXP(((L$1-#REF!)*1)*#REF!+(($A13-#REF!)*1)*#REF!)*100,250)</f>
        <v>#REF!</v>
      </c>
      <c r="M13" t="e">
        <f>MIN(EXP(((M$1-#REF!)*1)*#REF!+(($A13-#REF!)*1)*#REF!)*100,250)</f>
        <v>#REF!</v>
      </c>
      <c r="N13" t="e">
        <f>MIN(EXP(((N$1-#REF!)*1)*#REF!+(($A13-#REF!)*1)*#REF!)*100,250)</f>
        <v>#REF!</v>
      </c>
      <c r="O13" t="e">
        <f>MIN(EXP(((O$1-#REF!)*1)*#REF!+(($A13-#REF!)*1)*#REF!)*100,250)</f>
        <v>#REF!</v>
      </c>
      <c r="P13" t="e">
        <f>MIN(EXP(((P$1-#REF!)*1)*#REF!+(($A13-#REF!)*1)*#REF!)*100,250)</f>
        <v>#REF!</v>
      </c>
      <c r="Q13" t="e">
        <f>MIN(EXP(((Q$1-#REF!)*1)*#REF!+(($A13-#REF!)*1)*#REF!)*100,250)</f>
        <v>#REF!</v>
      </c>
      <c r="R13" t="e">
        <f>MIN(EXP(((R$1-#REF!)*1)*#REF!+(($A13-#REF!)*1)*#REF!)*100,250)</f>
        <v>#REF!</v>
      </c>
      <c r="S13" t="e">
        <f>MIN(EXP(((S$1-#REF!)*1)*#REF!+(($A13-#REF!)*1)*#REF!)*100,250)</f>
        <v>#REF!</v>
      </c>
    </row>
    <row r="14" spans="1:19" ht="12.75">
      <c r="A14">
        <f t="shared" si="1"/>
        <v>38</v>
      </c>
      <c r="B14" t="e">
        <f>MIN(EXP(((B$1-#REF!)*1)*#REF!+(($A14-#REF!)*1)*#REF!)*100,250)</f>
        <v>#REF!</v>
      </c>
      <c r="C14" t="e">
        <f>MIN(EXP(((C$1-#REF!)*1)*#REF!+(($A14-#REF!)*1)*#REF!)*100,250)</f>
        <v>#REF!</v>
      </c>
      <c r="D14" t="e">
        <f>MIN(EXP(((D$1-#REF!)*1)*#REF!+(($A14-#REF!)*1)*#REF!)*100,250)</f>
        <v>#REF!</v>
      </c>
      <c r="E14" t="e">
        <f>MIN(EXP(((E$1-#REF!)*1)*#REF!+(($A14-#REF!)*1)*#REF!)*100,250)</f>
        <v>#REF!</v>
      </c>
      <c r="F14" t="e">
        <f>MIN(EXP(((F$1-#REF!)*1)*#REF!+(($A14-#REF!)*1)*#REF!)*100,250)</f>
        <v>#REF!</v>
      </c>
      <c r="G14" t="e">
        <f>MIN(EXP(((G$1-#REF!)*1)*#REF!+(($A14-#REF!)*1)*#REF!)*100,250)</f>
        <v>#REF!</v>
      </c>
      <c r="H14" t="e">
        <f>MIN(EXP(((H$1-#REF!)*1)*#REF!+(($A14-#REF!)*1)*#REF!)*100,250)</f>
        <v>#REF!</v>
      </c>
      <c r="I14" t="e">
        <f>MIN(EXP(((I$1-#REF!)*1)*#REF!+(($A14-#REF!)*1)*#REF!)*100,250)</f>
        <v>#REF!</v>
      </c>
      <c r="J14" t="e">
        <f>MIN(EXP(((J$1-#REF!)*1)*#REF!+(($A14-#REF!)*1)*#REF!)*100,250)</f>
        <v>#REF!</v>
      </c>
      <c r="K14" t="e">
        <f>MIN(EXP(((K$1-#REF!)*1)*#REF!+(($A14-#REF!)*1)*#REF!)*100,250)</f>
        <v>#REF!</v>
      </c>
      <c r="L14" t="e">
        <f>MIN(EXP(((L$1-#REF!)*1)*#REF!+(($A14-#REF!)*1)*#REF!)*100,250)</f>
        <v>#REF!</v>
      </c>
      <c r="M14" t="e">
        <f>MIN(EXP(((M$1-#REF!)*1)*#REF!+(($A14-#REF!)*1)*#REF!)*100,250)</f>
        <v>#REF!</v>
      </c>
      <c r="N14" t="e">
        <f>MIN(EXP(((N$1-#REF!)*1)*#REF!+(($A14-#REF!)*1)*#REF!)*100,250)</f>
        <v>#REF!</v>
      </c>
      <c r="O14" t="e">
        <f>MIN(EXP(((O$1-#REF!)*1)*#REF!+(($A14-#REF!)*1)*#REF!)*100,250)</f>
        <v>#REF!</v>
      </c>
      <c r="P14" t="e">
        <f>MIN(EXP(((P$1-#REF!)*1)*#REF!+(($A14-#REF!)*1)*#REF!)*100,250)</f>
        <v>#REF!</v>
      </c>
      <c r="Q14" t="e">
        <f>MIN(EXP(((Q$1-#REF!)*1)*#REF!+(($A14-#REF!)*1)*#REF!)*100,250)</f>
        <v>#REF!</v>
      </c>
      <c r="R14" t="e">
        <f>MIN(EXP(((R$1-#REF!)*1)*#REF!+(($A14-#REF!)*1)*#REF!)*100,250)</f>
        <v>#REF!</v>
      </c>
      <c r="S14" t="e">
        <f>MIN(EXP(((S$1-#REF!)*1)*#REF!+(($A14-#REF!)*1)*#REF!)*100,250)</f>
        <v>#REF!</v>
      </c>
    </row>
    <row r="15" spans="1:19" ht="12.75">
      <c r="A15">
        <f t="shared" si="1"/>
        <v>39</v>
      </c>
      <c r="B15" t="e">
        <f>MIN(EXP(((B$1-#REF!)*1)*#REF!+(($A15-#REF!)*1)*#REF!)*100,250)</f>
        <v>#REF!</v>
      </c>
      <c r="C15" t="e">
        <f>MIN(EXP(((C$1-#REF!)*1)*#REF!+(($A15-#REF!)*1)*#REF!)*100,250)</f>
        <v>#REF!</v>
      </c>
      <c r="D15" t="e">
        <f>MIN(EXP(((D$1-#REF!)*1)*#REF!+(($A15-#REF!)*1)*#REF!)*100,250)</f>
        <v>#REF!</v>
      </c>
      <c r="E15" t="e">
        <f>MIN(EXP(((E$1-#REF!)*1)*#REF!+(($A15-#REF!)*1)*#REF!)*100,250)</f>
        <v>#REF!</v>
      </c>
      <c r="F15" t="e">
        <f>MIN(EXP(((F$1-#REF!)*1)*#REF!+(($A15-#REF!)*1)*#REF!)*100,250)</f>
        <v>#REF!</v>
      </c>
      <c r="G15" t="e">
        <f>MIN(EXP(((G$1-#REF!)*1)*#REF!+(($A15-#REF!)*1)*#REF!)*100,250)</f>
        <v>#REF!</v>
      </c>
      <c r="H15" t="e">
        <f>MIN(EXP(((H$1-#REF!)*1)*#REF!+(($A15-#REF!)*1)*#REF!)*100,250)</f>
        <v>#REF!</v>
      </c>
      <c r="I15" t="e">
        <f>MIN(EXP(((I$1-#REF!)*1)*#REF!+(($A15-#REF!)*1)*#REF!)*100,250)</f>
        <v>#REF!</v>
      </c>
      <c r="J15" t="e">
        <f>MIN(EXP(((J$1-#REF!)*1)*#REF!+(($A15-#REF!)*1)*#REF!)*100,250)</f>
        <v>#REF!</v>
      </c>
      <c r="K15" t="e">
        <f>MIN(EXP(((K$1-#REF!)*1)*#REF!+(($A15-#REF!)*1)*#REF!)*100,250)</f>
        <v>#REF!</v>
      </c>
      <c r="L15" t="e">
        <f>MIN(EXP(((L$1-#REF!)*1)*#REF!+(($A15-#REF!)*1)*#REF!)*100,250)</f>
        <v>#REF!</v>
      </c>
      <c r="M15" t="e">
        <f>MIN(EXP(((M$1-#REF!)*1)*#REF!+(($A15-#REF!)*1)*#REF!)*100,250)</f>
        <v>#REF!</v>
      </c>
      <c r="N15" t="e">
        <f>MIN(EXP(((N$1-#REF!)*1)*#REF!+(($A15-#REF!)*1)*#REF!)*100,250)</f>
        <v>#REF!</v>
      </c>
      <c r="O15" t="e">
        <f>MIN(EXP(((O$1-#REF!)*1)*#REF!+(($A15-#REF!)*1)*#REF!)*100,250)</f>
        <v>#REF!</v>
      </c>
      <c r="P15" t="e">
        <f>MIN(EXP(((P$1-#REF!)*1)*#REF!+(($A15-#REF!)*1)*#REF!)*100,250)</f>
        <v>#REF!</v>
      </c>
      <c r="Q15" t="e">
        <f>MIN(EXP(((Q$1-#REF!)*1)*#REF!+(($A15-#REF!)*1)*#REF!)*100,250)</f>
        <v>#REF!</v>
      </c>
      <c r="R15" t="e">
        <f>MIN(EXP(((R$1-#REF!)*1)*#REF!+(($A15-#REF!)*1)*#REF!)*100,250)</f>
        <v>#REF!</v>
      </c>
      <c r="S15" t="e">
        <f>MIN(EXP(((S$1-#REF!)*1)*#REF!+(($A15-#REF!)*1)*#REF!)*100,250)</f>
        <v>#REF!</v>
      </c>
    </row>
    <row r="16" spans="1:19" ht="12.75">
      <c r="A16">
        <f t="shared" si="1"/>
        <v>40</v>
      </c>
      <c r="B16" t="e">
        <f>MIN(EXP(((B$1-#REF!)*1)*#REF!+(($A16-#REF!)*1)*#REF!)*100,250)</f>
        <v>#REF!</v>
      </c>
      <c r="C16" t="e">
        <f>MIN(EXP(((C$1-#REF!)*1)*#REF!+(($A16-#REF!)*1)*#REF!)*100,250)</f>
        <v>#REF!</v>
      </c>
      <c r="D16" t="e">
        <f>MIN(EXP(((D$1-#REF!)*1)*#REF!+(($A16-#REF!)*1)*#REF!)*100,250)</f>
        <v>#REF!</v>
      </c>
      <c r="E16" t="e">
        <f>MIN(EXP(((E$1-#REF!)*1)*#REF!+(($A16-#REF!)*1)*#REF!)*100,250)</f>
        <v>#REF!</v>
      </c>
      <c r="F16" t="e">
        <f>MIN(EXP(((F$1-#REF!)*1)*#REF!+(($A16-#REF!)*1)*#REF!)*100,250)</f>
        <v>#REF!</v>
      </c>
      <c r="G16" t="e">
        <f>MIN(EXP(((G$1-#REF!)*1)*#REF!+(($A16-#REF!)*1)*#REF!)*100,250)</f>
        <v>#REF!</v>
      </c>
      <c r="H16" t="e">
        <f>MIN(EXP(((H$1-#REF!)*1)*#REF!+(($A16-#REF!)*1)*#REF!)*100,250)</f>
        <v>#REF!</v>
      </c>
      <c r="I16" t="e">
        <f>MIN(EXP(((I$1-#REF!)*1)*#REF!+(($A16-#REF!)*1)*#REF!)*100,250)</f>
        <v>#REF!</v>
      </c>
      <c r="J16" t="e">
        <f>MIN(EXP(((J$1-#REF!)*1)*#REF!+(($A16-#REF!)*1)*#REF!)*100,250)</f>
        <v>#REF!</v>
      </c>
      <c r="K16" t="e">
        <f>MIN(EXP(((K$1-#REF!)*1)*#REF!+(($A16-#REF!)*1)*#REF!)*100,250)</f>
        <v>#REF!</v>
      </c>
      <c r="L16" t="e">
        <f>MIN(EXP(((L$1-#REF!)*1)*#REF!+(($A16-#REF!)*1)*#REF!)*100,250)</f>
        <v>#REF!</v>
      </c>
      <c r="M16" t="e">
        <f>MIN(EXP(((M$1-#REF!)*1)*#REF!+(($A16-#REF!)*1)*#REF!)*100,250)</f>
        <v>#REF!</v>
      </c>
      <c r="N16" t="e">
        <f>MIN(EXP(((N$1-#REF!)*1)*#REF!+(($A16-#REF!)*1)*#REF!)*100,250)</f>
        <v>#REF!</v>
      </c>
      <c r="O16" t="e">
        <f>MIN(EXP(((O$1-#REF!)*1)*#REF!+(($A16-#REF!)*1)*#REF!)*100,250)</f>
        <v>#REF!</v>
      </c>
      <c r="P16" t="e">
        <f>MIN(EXP(((P$1-#REF!)*1)*#REF!+(($A16-#REF!)*1)*#REF!)*100,250)</f>
        <v>#REF!</v>
      </c>
      <c r="Q16" t="e">
        <f>MIN(EXP(((Q$1-#REF!)*1)*#REF!+(($A16-#REF!)*1)*#REF!)*100,250)</f>
        <v>#REF!</v>
      </c>
      <c r="R16" t="e">
        <f>MIN(EXP(((R$1-#REF!)*1)*#REF!+(($A16-#REF!)*1)*#REF!)*100,250)</f>
        <v>#REF!</v>
      </c>
      <c r="S16" t="e">
        <f>MIN(EXP(((S$1-#REF!)*1)*#REF!+(($A16-#REF!)*1)*#REF!)*100,250)</f>
        <v>#REF!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15"/>
  <sheetViews>
    <sheetView view="pageBreakPreview" zoomScaleSheetLayoutView="100" workbookViewId="0" topLeftCell="A1">
      <selection activeCell="A16" sqref="A16:N29"/>
    </sheetView>
  </sheetViews>
  <sheetFormatPr defaultColWidth="9.00390625" defaultRowHeight="13.5"/>
  <cols>
    <col min="1" max="14" width="5.625" style="0" customWidth="1"/>
  </cols>
  <sheetData>
    <row r="1" spans="2:14" ht="12.75">
      <c r="B1">
        <v>8</v>
      </c>
      <c r="C1">
        <f aca="true" t="shared" si="0" ref="C1:N1">B1+0.5</f>
        <v>8.5</v>
      </c>
      <c r="D1">
        <f t="shared" si="0"/>
        <v>9</v>
      </c>
      <c r="E1">
        <f t="shared" si="0"/>
        <v>9.5</v>
      </c>
      <c r="F1">
        <f t="shared" si="0"/>
        <v>10</v>
      </c>
      <c r="G1">
        <f t="shared" si="0"/>
        <v>10.5</v>
      </c>
      <c r="H1">
        <f t="shared" si="0"/>
        <v>11</v>
      </c>
      <c r="I1">
        <f t="shared" si="0"/>
        <v>11.5</v>
      </c>
      <c r="J1">
        <f t="shared" si="0"/>
        <v>12</v>
      </c>
      <c r="K1">
        <f t="shared" si="0"/>
        <v>12.5</v>
      </c>
      <c r="L1">
        <f t="shared" si="0"/>
        <v>13</v>
      </c>
      <c r="M1">
        <f t="shared" si="0"/>
        <v>13.5</v>
      </c>
      <c r="N1">
        <f t="shared" si="0"/>
        <v>14</v>
      </c>
    </row>
    <row r="2" spans="1:14" ht="12.75">
      <c r="A2">
        <v>8</v>
      </c>
      <c r="B2" t="e">
        <f>MIN(EXP(((B$1-#REF!)*1)*#REF!+(($A2-#REF!)*1)*#REF!)*100,259)</f>
        <v>#REF!</v>
      </c>
      <c r="C2" t="e">
        <f>MIN(EXP(((C$1-#REF!)*1)*#REF!+(($A2-#REF!)*1)*#REF!)*100,259)</f>
        <v>#REF!</v>
      </c>
      <c r="D2" t="e">
        <f>MIN(EXP(((D$1-#REF!)*1)*#REF!+(($A2-#REF!)*1)*#REF!)*100,259)</f>
        <v>#REF!</v>
      </c>
      <c r="E2" t="e">
        <f>MIN(EXP(((E$1-#REF!)*1)*#REF!+(($A2-#REF!)*1)*#REF!)*100,259)</f>
        <v>#REF!</v>
      </c>
      <c r="F2" t="e">
        <f>MIN(EXP(((F$1-#REF!)*1)*#REF!+(($A2-#REF!)*1)*#REF!)*100,259)</f>
        <v>#REF!</v>
      </c>
      <c r="G2" t="e">
        <f>MIN(EXP(((G$1-#REF!)*1)*#REF!+(($A2-#REF!)*1)*#REF!)*100,259)</f>
        <v>#REF!</v>
      </c>
      <c r="H2" t="e">
        <f>MIN(EXP(((H$1-#REF!)*1)*#REF!+(($A2-#REF!)*1)*#REF!)*100,259)</f>
        <v>#REF!</v>
      </c>
      <c r="I2" t="e">
        <f>MIN(EXP(((I$1-#REF!)*1)*#REF!+(($A2-#REF!)*1)*#REF!)*100,259)</f>
        <v>#REF!</v>
      </c>
      <c r="J2" t="e">
        <f>MIN(EXP(((J$1-#REF!)*1)*#REF!+(($A2-#REF!)*1)*#REF!)*100,259)</f>
        <v>#REF!</v>
      </c>
      <c r="K2" t="e">
        <f>MIN(EXP(((K$1-#REF!)*1)*#REF!+(($A2-#REF!)*1)*#REF!)*100,259)</f>
        <v>#REF!</v>
      </c>
      <c r="L2" t="e">
        <f>MIN(EXP(((L$1-#REF!)*1)*#REF!+(($A2-#REF!)*1)*#REF!)*100,259)</f>
        <v>#REF!</v>
      </c>
      <c r="M2" t="e">
        <f>MIN(EXP(((M$1-#REF!)*1)*#REF!+(($A2-#REF!)*1)*#REF!)*100,259)</f>
        <v>#REF!</v>
      </c>
      <c r="N2" t="e">
        <f>MIN(EXP(((N$1-#REF!)*1)*#REF!+(($A2-#REF!)*1)*#REF!)*100,259)</f>
        <v>#REF!</v>
      </c>
    </row>
    <row r="3" spans="1:14" ht="12.75">
      <c r="A3">
        <f aca="true" t="shared" si="1" ref="A3:A14">A2+0.5</f>
        <v>8.5</v>
      </c>
      <c r="B3" t="e">
        <f>MIN(EXP(((B$1-#REF!)*1)*#REF!+(($A3-#REF!)*1)*#REF!)*100,259)</f>
        <v>#REF!</v>
      </c>
      <c r="C3" t="e">
        <f>MIN(EXP(((C$1-#REF!)*1)*#REF!+(($A3-#REF!)*1)*#REF!)*100,259)</f>
        <v>#REF!</v>
      </c>
      <c r="D3" t="e">
        <f>MIN(EXP(((D$1-#REF!)*1)*#REF!+(($A3-#REF!)*1)*#REF!)*100,259)</f>
        <v>#REF!</v>
      </c>
      <c r="E3" t="e">
        <f>MIN(EXP(((E$1-#REF!)*1)*#REF!+(($A3-#REF!)*1)*#REF!)*100,259)</f>
        <v>#REF!</v>
      </c>
      <c r="F3" t="e">
        <f>MIN(EXP(((F$1-#REF!)*1)*#REF!+(($A3-#REF!)*1)*#REF!)*100,259)</f>
        <v>#REF!</v>
      </c>
      <c r="G3" t="e">
        <f>MIN(EXP(((G$1-#REF!)*1)*#REF!+(($A3-#REF!)*1)*#REF!)*100,259)</f>
        <v>#REF!</v>
      </c>
      <c r="H3" t="e">
        <f>MIN(EXP(((H$1-#REF!)*1)*#REF!+(($A3-#REF!)*1)*#REF!)*100,259)</f>
        <v>#REF!</v>
      </c>
      <c r="I3" t="e">
        <f>MIN(EXP(((I$1-#REF!)*1)*#REF!+(($A3-#REF!)*1)*#REF!)*100,259)</f>
        <v>#REF!</v>
      </c>
      <c r="J3" t="e">
        <f>MIN(EXP(((J$1-#REF!)*1)*#REF!+(($A3-#REF!)*1)*#REF!)*100,259)</f>
        <v>#REF!</v>
      </c>
      <c r="K3" t="e">
        <f>MIN(EXP(((K$1-#REF!)*1)*#REF!+(($A3-#REF!)*1)*#REF!)*100,259)</f>
        <v>#REF!</v>
      </c>
      <c r="L3" t="e">
        <f>MIN(EXP(((L$1-#REF!)*1)*#REF!+(($A3-#REF!)*1)*#REF!)*100,259)</f>
        <v>#REF!</v>
      </c>
      <c r="M3" t="e">
        <f>MIN(EXP(((M$1-#REF!)*1)*#REF!+(($A3-#REF!)*1)*#REF!)*100,259)</f>
        <v>#REF!</v>
      </c>
      <c r="N3" t="e">
        <f>MIN(EXP(((N$1-#REF!)*1)*#REF!+(($A3-#REF!)*1)*#REF!)*100,259)</f>
        <v>#REF!</v>
      </c>
    </row>
    <row r="4" spans="1:14" ht="12.75">
      <c r="A4">
        <f t="shared" si="1"/>
        <v>9</v>
      </c>
      <c r="B4" t="e">
        <f>MIN(EXP(((B$1-#REF!)*1)*#REF!+(($A4-#REF!)*1)*#REF!)*100,259)</f>
        <v>#REF!</v>
      </c>
      <c r="C4" t="e">
        <f>MIN(EXP(((C$1-#REF!)*1)*#REF!+(($A4-#REF!)*1)*#REF!)*100,259)</f>
        <v>#REF!</v>
      </c>
      <c r="D4" t="e">
        <f>MIN(EXP(((D$1-#REF!)*1)*#REF!+(($A4-#REF!)*1)*#REF!)*100,259)</f>
        <v>#REF!</v>
      </c>
      <c r="E4" t="e">
        <f>MIN(EXP(((E$1-#REF!)*1)*#REF!+(($A4-#REF!)*1)*#REF!)*100,259)</f>
        <v>#REF!</v>
      </c>
      <c r="F4" t="e">
        <f>MIN(EXP(((F$1-#REF!)*1)*#REF!+(($A4-#REF!)*1)*#REF!)*100,259)</f>
        <v>#REF!</v>
      </c>
      <c r="G4" t="e">
        <f>MIN(EXP(((G$1-#REF!)*1)*#REF!+(($A4-#REF!)*1)*#REF!)*100,259)</f>
        <v>#REF!</v>
      </c>
      <c r="H4" t="e">
        <f>MIN(EXP(((H$1-#REF!)*1)*#REF!+(($A4-#REF!)*1)*#REF!)*100,259)</f>
        <v>#REF!</v>
      </c>
      <c r="I4" t="e">
        <f>MIN(EXP(((I$1-#REF!)*1)*#REF!+(($A4-#REF!)*1)*#REF!)*100,259)</f>
        <v>#REF!</v>
      </c>
      <c r="J4" t="e">
        <f>MIN(EXP(((J$1-#REF!)*1)*#REF!+(($A4-#REF!)*1)*#REF!)*100,259)</f>
        <v>#REF!</v>
      </c>
      <c r="K4" t="e">
        <f>MIN(EXP(((K$1-#REF!)*1)*#REF!+(($A4-#REF!)*1)*#REF!)*100,259)</f>
        <v>#REF!</v>
      </c>
      <c r="L4" t="e">
        <f>MIN(EXP(((L$1-#REF!)*1)*#REF!+(($A4-#REF!)*1)*#REF!)*100,259)</f>
        <v>#REF!</v>
      </c>
      <c r="M4" t="e">
        <f>MIN(EXP(((M$1-#REF!)*1)*#REF!+(($A4-#REF!)*1)*#REF!)*100,259)</f>
        <v>#REF!</v>
      </c>
      <c r="N4" t="e">
        <f>MIN(EXP(((N$1-#REF!)*1)*#REF!+(($A4-#REF!)*1)*#REF!)*100,259)</f>
        <v>#REF!</v>
      </c>
    </row>
    <row r="5" spans="1:14" ht="12.75">
      <c r="A5">
        <f t="shared" si="1"/>
        <v>9.5</v>
      </c>
      <c r="B5" t="e">
        <f>MIN(EXP(((B$1-#REF!)*1)*#REF!+(($A5-#REF!)*1)*#REF!)*100,259)</f>
        <v>#REF!</v>
      </c>
      <c r="C5" t="e">
        <f>MIN(EXP(((C$1-#REF!)*1)*#REF!+(($A5-#REF!)*1)*#REF!)*100,259)</f>
        <v>#REF!</v>
      </c>
      <c r="D5" t="e">
        <f>MIN(EXP(((D$1-#REF!)*1)*#REF!+(($A5-#REF!)*1)*#REF!)*100,259)</f>
        <v>#REF!</v>
      </c>
      <c r="E5" t="e">
        <f>MIN(EXP(((E$1-#REF!)*1)*#REF!+(($A5-#REF!)*1)*#REF!)*100,259)</f>
        <v>#REF!</v>
      </c>
      <c r="F5" t="e">
        <f>MIN(EXP(((F$1-#REF!)*1)*#REF!+(($A5-#REF!)*1)*#REF!)*100,259)</f>
        <v>#REF!</v>
      </c>
      <c r="G5" t="e">
        <f>MIN(EXP(((G$1-#REF!)*1)*#REF!+(($A5-#REF!)*1)*#REF!)*100,259)</f>
        <v>#REF!</v>
      </c>
      <c r="H5" t="e">
        <f>MIN(EXP(((H$1-#REF!)*1)*#REF!+(($A5-#REF!)*1)*#REF!)*100,259)</f>
        <v>#REF!</v>
      </c>
      <c r="I5" t="e">
        <f>MIN(EXP(((I$1-#REF!)*1)*#REF!+(($A5-#REF!)*1)*#REF!)*100,259)</f>
        <v>#REF!</v>
      </c>
      <c r="J5" t="e">
        <f>MIN(EXP(((J$1-#REF!)*1)*#REF!+(($A5-#REF!)*1)*#REF!)*100,259)</f>
        <v>#REF!</v>
      </c>
      <c r="K5" t="e">
        <f>MIN(EXP(((K$1-#REF!)*1)*#REF!+(($A5-#REF!)*1)*#REF!)*100,259)</f>
        <v>#REF!</v>
      </c>
      <c r="L5" t="e">
        <f>MIN(EXP(((L$1-#REF!)*1)*#REF!+(($A5-#REF!)*1)*#REF!)*100,259)</f>
        <v>#REF!</v>
      </c>
      <c r="M5" t="e">
        <f>MIN(EXP(((M$1-#REF!)*1)*#REF!+(($A5-#REF!)*1)*#REF!)*100,259)</f>
        <v>#REF!</v>
      </c>
      <c r="N5" t="e">
        <f>MIN(EXP(((N$1-#REF!)*1)*#REF!+(($A5-#REF!)*1)*#REF!)*100,259)</f>
        <v>#REF!</v>
      </c>
    </row>
    <row r="6" spans="1:14" ht="12.75">
      <c r="A6">
        <f t="shared" si="1"/>
        <v>10</v>
      </c>
      <c r="B6" t="e">
        <f>MIN(EXP(((B$1-#REF!)*1)*#REF!+(($A6-#REF!)*1)*#REF!)*100,259)</f>
        <v>#REF!</v>
      </c>
      <c r="C6" t="e">
        <f>MIN(EXP(((C$1-#REF!)*1)*#REF!+(($A6-#REF!)*1)*#REF!)*100,259)</f>
        <v>#REF!</v>
      </c>
      <c r="D6" t="e">
        <f>MIN(EXP(((D$1-#REF!)*1)*#REF!+(($A6-#REF!)*1)*#REF!)*100,259)</f>
        <v>#REF!</v>
      </c>
      <c r="E6" t="e">
        <f>MIN(EXP(((E$1-#REF!)*1)*#REF!+(($A6-#REF!)*1)*#REF!)*100,259)</f>
        <v>#REF!</v>
      </c>
      <c r="F6" t="e">
        <f>MIN(EXP(((F$1-#REF!)*1)*#REF!+(($A6-#REF!)*1)*#REF!)*100,259)</f>
        <v>#REF!</v>
      </c>
      <c r="G6" t="e">
        <f>MIN(EXP(((G$1-#REF!)*1)*#REF!+(($A6-#REF!)*1)*#REF!)*100,259)</f>
        <v>#REF!</v>
      </c>
      <c r="H6" t="e">
        <f>MIN(EXP(((H$1-#REF!)*1)*#REF!+(($A6-#REF!)*1)*#REF!)*100,259)</f>
        <v>#REF!</v>
      </c>
      <c r="I6" t="e">
        <f>MIN(EXP(((I$1-#REF!)*1)*#REF!+(($A6-#REF!)*1)*#REF!)*100,259)</f>
        <v>#REF!</v>
      </c>
      <c r="J6" t="e">
        <f>MIN(EXP(((J$1-#REF!)*1)*#REF!+(($A6-#REF!)*1)*#REF!)*100,259)</f>
        <v>#REF!</v>
      </c>
      <c r="K6" t="e">
        <f>MIN(EXP(((K$1-#REF!)*1)*#REF!+(($A6-#REF!)*1)*#REF!)*100,259)</f>
        <v>#REF!</v>
      </c>
      <c r="L6" t="e">
        <f>MIN(EXP(((L$1-#REF!)*1)*#REF!+(($A6-#REF!)*1)*#REF!)*100,259)</f>
        <v>#REF!</v>
      </c>
      <c r="M6" t="e">
        <f>MIN(EXP(((M$1-#REF!)*1)*#REF!+(($A6-#REF!)*1)*#REF!)*100,259)</f>
        <v>#REF!</v>
      </c>
      <c r="N6" t="e">
        <f>MIN(EXP(((N$1-#REF!)*1)*#REF!+(($A6-#REF!)*1)*#REF!)*100,259)</f>
        <v>#REF!</v>
      </c>
    </row>
    <row r="7" spans="1:14" ht="12.75">
      <c r="A7">
        <f t="shared" si="1"/>
        <v>10.5</v>
      </c>
      <c r="B7" t="e">
        <f>MIN(EXP(((B$1-#REF!)*1)*#REF!+(($A7-#REF!)*1)*#REF!)*100,259)</f>
        <v>#REF!</v>
      </c>
      <c r="C7" t="e">
        <f>MIN(EXP(((C$1-#REF!)*1)*#REF!+(($A7-#REF!)*1)*#REF!)*100,259)</f>
        <v>#REF!</v>
      </c>
      <c r="D7" t="e">
        <f>MIN(EXP(((D$1-#REF!)*1)*#REF!+(($A7-#REF!)*1)*#REF!)*100,259)</f>
        <v>#REF!</v>
      </c>
      <c r="E7" t="e">
        <f>MIN(EXP(((E$1-#REF!)*1)*#REF!+(($A7-#REF!)*1)*#REF!)*100,259)</f>
        <v>#REF!</v>
      </c>
      <c r="F7" t="e">
        <f>MIN(EXP(((F$1-#REF!)*1)*#REF!+(($A7-#REF!)*1)*#REF!)*100,259)</f>
        <v>#REF!</v>
      </c>
      <c r="G7" t="e">
        <f>MIN(EXP(((G$1-#REF!)*1)*#REF!+(($A7-#REF!)*1)*#REF!)*100,259)</f>
        <v>#REF!</v>
      </c>
      <c r="H7" t="e">
        <f>MIN(EXP(((H$1-#REF!)*1)*#REF!+(($A7-#REF!)*1)*#REF!)*100,259)</f>
        <v>#REF!</v>
      </c>
      <c r="I7" t="e">
        <f>MIN(EXP(((I$1-#REF!)*1)*#REF!+(($A7-#REF!)*1)*#REF!)*100,259)</f>
        <v>#REF!</v>
      </c>
      <c r="J7" t="e">
        <f>MIN(EXP(((J$1-#REF!)*1)*#REF!+(($A7-#REF!)*1)*#REF!)*100,259)</f>
        <v>#REF!</v>
      </c>
      <c r="K7" t="e">
        <f>MIN(EXP(((K$1-#REF!)*1)*#REF!+(($A7-#REF!)*1)*#REF!)*100,259)</f>
        <v>#REF!</v>
      </c>
      <c r="L7" t="e">
        <f>MIN(EXP(((L$1-#REF!)*1)*#REF!+(($A7-#REF!)*1)*#REF!)*100,259)</f>
        <v>#REF!</v>
      </c>
      <c r="M7" t="e">
        <f>MIN(EXP(((M$1-#REF!)*1)*#REF!+(($A7-#REF!)*1)*#REF!)*100,259)</f>
        <v>#REF!</v>
      </c>
      <c r="N7" t="e">
        <f>MIN(EXP(((N$1-#REF!)*1)*#REF!+(($A7-#REF!)*1)*#REF!)*100,259)</f>
        <v>#REF!</v>
      </c>
    </row>
    <row r="8" spans="1:14" ht="12.75">
      <c r="A8">
        <f t="shared" si="1"/>
        <v>11</v>
      </c>
      <c r="B8" t="e">
        <f>MIN(EXP(((B$1-#REF!)*1)*#REF!+(($A8-#REF!)*1)*#REF!)*100,259)</f>
        <v>#REF!</v>
      </c>
      <c r="C8" t="e">
        <f>MIN(EXP(((C$1-#REF!)*1)*#REF!+(($A8-#REF!)*1)*#REF!)*100,259)</f>
        <v>#REF!</v>
      </c>
      <c r="D8" t="e">
        <f>MIN(EXP(((D$1-#REF!)*1)*#REF!+(($A8-#REF!)*1)*#REF!)*100,259)</f>
        <v>#REF!</v>
      </c>
      <c r="E8" t="e">
        <f>MIN(EXP(((E$1-#REF!)*1)*#REF!+(($A8-#REF!)*1)*#REF!)*100,259)</f>
        <v>#REF!</v>
      </c>
      <c r="F8" t="e">
        <f>MIN(EXP(((F$1-#REF!)*1)*#REF!+(($A8-#REF!)*1)*#REF!)*100,259)</f>
        <v>#REF!</v>
      </c>
      <c r="G8" t="e">
        <f>MIN(EXP(((G$1-#REF!)*1)*#REF!+(($A8-#REF!)*1)*#REF!)*100,259)</f>
        <v>#REF!</v>
      </c>
      <c r="H8" t="e">
        <f>MIN(EXP(((H$1-#REF!)*1)*#REF!+(($A8-#REF!)*1)*#REF!)*100,259)</f>
        <v>#REF!</v>
      </c>
      <c r="I8" t="e">
        <f>MIN(EXP(((I$1-#REF!)*1)*#REF!+(($A8-#REF!)*1)*#REF!)*100,259)</f>
        <v>#REF!</v>
      </c>
      <c r="J8" t="e">
        <f>MIN(EXP(((J$1-#REF!)*1)*#REF!+(($A8-#REF!)*1)*#REF!)*100,259)</f>
        <v>#REF!</v>
      </c>
      <c r="K8" t="e">
        <f>MIN(EXP(((K$1-#REF!)*1)*#REF!+(($A8-#REF!)*1)*#REF!)*100,259)</f>
        <v>#REF!</v>
      </c>
      <c r="L8" t="e">
        <f>MIN(EXP(((L$1-#REF!)*1)*#REF!+(($A8-#REF!)*1)*#REF!)*100,259)</f>
        <v>#REF!</v>
      </c>
      <c r="M8" t="e">
        <f>MIN(EXP(((M$1-#REF!)*1)*#REF!+(($A8-#REF!)*1)*#REF!)*100,259)</f>
        <v>#REF!</v>
      </c>
      <c r="N8" t="e">
        <f>MIN(EXP(((N$1-#REF!)*1)*#REF!+(($A8-#REF!)*1)*#REF!)*100,259)</f>
        <v>#REF!</v>
      </c>
    </row>
    <row r="9" spans="1:14" ht="12.75">
      <c r="A9">
        <f t="shared" si="1"/>
        <v>11.5</v>
      </c>
      <c r="B9" t="e">
        <f>MIN(EXP(((B$1-#REF!)*1)*#REF!+(($A9-#REF!)*1)*#REF!)*100,259)</f>
        <v>#REF!</v>
      </c>
      <c r="C9" t="e">
        <f>MIN(EXP(((C$1-#REF!)*1)*#REF!+(($A9-#REF!)*1)*#REF!)*100,259)</f>
        <v>#REF!</v>
      </c>
      <c r="D9" t="e">
        <f>MIN(EXP(((D$1-#REF!)*1)*#REF!+(($A9-#REF!)*1)*#REF!)*100,259)</f>
        <v>#REF!</v>
      </c>
      <c r="E9" t="e">
        <f>MIN(EXP(((E$1-#REF!)*1)*#REF!+(($A9-#REF!)*1)*#REF!)*100,259)</f>
        <v>#REF!</v>
      </c>
      <c r="F9" t="e">
        <f>MIN(EXP(((F$1-#REF!)*1)*#REF!+(($A9-#REF!)*1)*#REF!)*100,259)</f>
        <v>#REF!</v>
      </c>
      <c r="G9" t="e">
        <f>MIN(EXP(((G$1-#REF!)*1)*#REF!+(($A9-#REF!)*1)*#REF!)*100,259)</f>
        <v>#REF!</v>
      </c>
      <c r="H9" t="e">
        <f>MIN(EXP(((H$1-#REF!)*1)*#REF!+(($A9-#REF!)*1)*#REF!)*100,259)</f>
        <v>#REF!</v>
      </c>
      <c r="I9" t="e">
        <f>MIN(EXP(((I$1-#REF!)*1)*#REF!+(($A9-#REF!)*1)*#REF!)*100,259)</f>
        <v>#REF!</v>
      </c>
      <c r="J9" t="e">
        <f>MIN(EXP(((J$1-#REF!)*1)*#REF!+(($A9-#REF!)*1)*#REF!)*100,259)</f>
        <v>#REF!</v>
      </c>
      <c r="K9" t="e">
        <f>MIN(EXP(((K$1-#REF!)*1)*#REF!+(($A9-#REF!)*1)*#REF!)*100,259)</f>
        <v>#REF!</v>
      </c>
      <c r="L9" t="e">
        <f>MIN(EXP(((L$1-#REF!)*1)*#REF!+(($A9-#REF!)*1)*#REF!)*100,259)</f>
        <v>#REF!</v>
      </c>
      <c r="M9" t="e">
        <f>MIN(EXP(((M$1-#REF!)*1)*#REF!+(($A9-#REF!)*1)*#REF!)*100,259)</f>
        <v>#REF!</v>
      </c>
      <c r="N9" t="e">
        <f>MIN(EXP(((N$1-#REF!)*1)*#REF!+(($A9-#REF!)*1)*#REF!)*100,259)</f>
        <v>#REF!</v>
      </c>
    </row>
    <row r="10" spans="1:14" ht="12.75">
      <c r="A10">
        <f t="shared" si="1"/>
        <v>12</v>
      </c>
      <c r="B10" t="e">
        <f>MIN(EXP(((B$1-#REF!)*1)*#REF!+(($A10-#REF!)*1)*#REF!)*100,259)</f>
        <v>#REF!</v>
      </c>
      <c r="C10" t="e">
        <f>MIN(EXP(((C$1-#REF!)*1)*#REF!+(($A10-#REF!)*1)*#REF!)*100,259)</f>
        <v>#REF!</v>
      </c>
      <c r="D10" t="e">
        <f>MIN(EXP(((D$1-#REF!)*1)*#REF!+(($A10-#REF!)*1)*#REF!)*100,259)</f>
        <v>#REF!</v>
      </c>
      <c r="E10" t="e">
        <f>MIN(EXP(((E$1-#REF!)*1)*#REF!+(($A10-#REF!)*1)*#REF!)*100,259)</f>
        <v>#REF!</v>
      </c>
      <c r="F10" t="e">
        <f>MIN(EXP(((F$1-#REF!)*1)*#REF!+(($A10-#REF!)*1)*#REF!)*100,259)</f>
        <v>#REF!</v>
      </c>
      <c r="G10" t="e">
        <f>MIN(EXP(((G$1-#REF!)*1)*#REF!+(($A10-#REF!)*1)*#REF!)*100,259)</f>
        <v>#REF!</v>
      </c>
      <c r="H10" t="e">
        <f>MIN(EXP(((H$1-#REF!)*1)*#REF!+(($A10-#REF!)*1)*#REF!)*100,259)</f>
        <v>#REF!</v>
      </c>
      <c r="I10" t="e">
        <f>MIN(EXP(((I$1-#REF!)*1)*#REF!+(($A10-#REF!)*1)*#REF!)*100,259)</f>
        <v>#REF!</v>
      </c>
      <c r="J10" t="e">
        <f>MIN(EXP(((J$1-#REF!)*1)*#REF!+(($A10-#REF!)*1)*#REF!)*100,259)</f>
        <v>#REF!</v>
      </c>
      <c r="K10" t="e">
        <f>MIN(EXP(((K$1-#REF!)*1)*#REF!+(($A10-#REF!)*1)*#REF!)*100,259)</f>
        <v>#REF!</v>
      </c>
      <c r="L10" t="e">
        <f>MIN(EXP(((L$1-#REF!)*1)*#REF!+(($A10-#REF!)*1)*#REF!)*100,259)</f>
        <v>#REF!</v>
      </c>
      <c r="M10" t="e">
        <f>MIN(EXP(((M$1-#REF!)*1)*#REF!+(($A10-#REF!)*1)*#REF!)*100,259)</f>
        <v>#REF!</v>
      </c>
      <c r="N10" t="e">
        <f>MIN(EXP(((N$1-#REF!)*1)*#REF!+(($A10-#REF!)*1)*#REF!)*100,259)</f>
        <v>#REF!</v>
      </c>
    </row>
    <row r="11" spans="1:14" ht="12.75">
      <c r="A11">
        <f t="shared" si="1"/>
        <v>12.5</v>
      </c>
      <c r="B11" t="e">
        <f>MIN(EXP(((B$1-#REF!)*1)*#REF!+(($A11-#REF!)*1)*#REF!)*100,259)</f>
        <v>#REF!</v>
      </c>
      <c r="C11" t="e">
        <f>MIN(EXP(((C$1-#REF!)*1)*#REF!+(($A11-#REF!)*1)*#REF!)*100,259)</f>
        <v>#REF!</v>
      </c>
      <c r="D11" t="e">
        <f>MIN(EXP(((D$1-#REF!)*1)*#REF!+(($A11-#REF!)*1)*#REF!)*100,259)</f>
        <v>#REF!</v>
      </c>
      <c r="E11" t="e">
        <f>MIN(EXP(((E$1-#REF!)*1)*#REF!+(($A11-#REF!)*1)*#REF!)*100,259)</f>
        <v>#REF!</v>
      </c>
      <c r="F11" t="e">
        <f>MIN(EXP(((F$1-#REF!)*1)*#REF!+(($A11-#REF!)*1)*#REF!)*100,259)</f>
        <v>#REF!</v>
      </c>
      <c r="G11" t="e">
        <f>MIN(EXP(((G$1-#REF!)*1)*#REF!+(($A11-#REF!)*1)*#REF!)*100,259)</f>
        <v>#REF!</v>
      </c>
      <c r="H11" t="e">
        <f>MIN(EXP(((H$1-#REF!)*1)*#REF!+(($A11-#REF!)*1)*#REF!)*100,259)</f>
        <v>#REF!</v>
      </c>
      <c r="I11" t="e">
        <f>MIN(EXP(((I$1-#REF!)*1)*#REF!+(($A11-#REF!)*1)*#REF!)*100,259)</f>
        <v>#REF!</v>
      </c>
      <c r="J11" t="e">
        <f>MIN(EXP(((J$1-#REF!)*1)*#REF!+(($A11-#REF!)*1)*#REF!)*100,259)</f>
        <v>#REF!</v>
      </c>
      <c r="K11" t="e">
        <f>MIN(EXP(((K$1-#REF!)*1)*#REF!+(($A11-#REF!)*1)*#REF!)*100,259)</f>
        <v>#REF!</v>
      </c>
      <c r="L11" t="e">
        <f>MIN(EXP(((L$1-#REF!)*1)*#REF!+(($A11-#REF!)*1)*#REF!)*100,259)</f>
        <v>#REF!</v>
      </c>
      <c r="M11" t="e">
        <f>MIN(EXP(((M$1-#REF!)*1)*#REF!+(($A11-#REF!)*1)*#REF!)*100,259)</f>
        <v>#REF!</v>
      </c>
      <c r="N11" t="e">
        <f>MIN(EXP(((N$1-#REF!)*1)*#REF!+(($A11-#REF!)*1)*#REF!)*100,259)</f>
        <v>#REF!</v>
      </c>
    </row>
    <row r="12" spans="1:14" ht="12.75">
      <c r="A12">
        <f t="shared" si="1"/>
        <v>13</v>
      </c>
      <c r="B12" t="e">
        <f>MIN(EXP(((B$1-#REF!)*1)*#REF!+(($A12-#REF!)*1)*#REF!)*100,259)</f>
        <v>#REF!</v>
      </c>
      <c r="C12" t="e">
        <f>MIN(EXP(((C$1-#REF!)*1)*#REF!+(($A12-#REF!)*1)*#REF!)*100,259)</f>
        <v>#REF!</v>
      </c>
      <c r="D12" t="e">
        <f>MIN(EXP(((D$1-#REF!)*1)*#REF!+(($A12-#REF!)*1)*#REF!)*100,259)</f>
        <v>#REF!</v>
      </c>
      <c r="E12" t="e">
        <f>MIN(EXP(((E$1-#REF!)*1)*#REF!+(($A12-#REF!)*1)*#REF!)*100,259)</f>
        <v>#REF!</v>
      </c>
      <c r="F12" t="e">
        <f>MIN(EXP(((F$1-#REF!)*1)*#REF!+(($A12-#REF!)*1)*#REF!)*100,259)</f>
        <v>#REF!</v>
      </c>
      <c r="G12" t="e">
        <f>MIN(EXP(((G$1-#REF!)*1)*#REF!+(($A12-#REF!)*1)*#REF!)*100,259)</f>
        <v>#REF!</v>
      </c>
      <c r="H12" t="e">
        <f>MIN(EXP(((H$1-#REF!)*1)*#REF!+(($A12-#REF!)*1)*#REF!)*100,259)</f>
        <v>#REF!</v>
      </c>
      <c r="I12" t="e">
        <f>MIN(EXP(((I$1-#REF!)*1)*#REF!+(($A12-#REF!)*1)*#REF!)*100,259)</f>
        <v>#REF!</v>
      </c>
      <c r="J12" t="e">
        <f>MIN(EXP(((J$1-#REF!)*1)*#REF!+(($A12-#REF!)*1)*#REF!)*100,259)</f>
        <v>#REF!</v>
      </c>
      <c r="K12" t="e">
        <f>MIN(EXP(((K$1-#REF!)*1)*#REF!+(($A12-#REF!)*1)*#REF!)*100,259)</f>
        <v>#REF!</v>
      </c>
      <c r="L12" t="e">
        <f>MIN(EXP(((L$1-#REF!)*1)*#REF!+(($A12-#REF!)*1)*#REF!)*100,259)</f>
        <v>#REF!</v>
      </c>
      <c r="M12" t="e">
        <f>MIN(EXP(((M$1-#REF!)*1)*#REF!+(($A12-#REF!)*1)*#REF!)*100,259)</f>
        <v>#REF!</v>
      </c>
      <c r="N12" t="e">
        <f>MIN(EXP(((N$1-#REF!)*1)*#REF!+(($A12-#REF!)*1)*#REF!)*100,259)</f>
        <v>#REF!</v>
      </c>
    </row>
    <row r="13" spans="1:14" ht="12.75">
      <c r="A13">
        <f t="shared" si="1"/>
        <v>13.5</v>
      </c>
      <c r="B13" t="e">
        <f>MIN(EXP(((B$1-#REF!)*1)*#REF!+(($A13-#REF!)*1)*#REF!)*100,259)</f>
        <v>#REF!</v>
      </c>
      <c r="C13" t="e">
        <f>MIN(EXP(((C$1-#REF!)*1)*#REF!+(($A13-#REF!)*1)*#REF!)*100,259)</f>
        <v>#REF!</v>
      </c>
      <c r="D13" t="e">
        <f>MIN(EXP(((D$1-#REF!)*1)*#REF!+(($A13-#REF!)*1)*#REF!)*100,259)</f>
        <v>#REF!</v>
      </c>
      <c r="E13" t="e">
        <f>MIN(EXP(((E$1-#REF!)*1)*#REF!+(($A13-#REF!)*1)*#REF!)*100,259)</f>
        <v>#REF!</v>
      </c>
      <c r="F13" t="e">
        <f>MIN(EXP(((F$1-#REF!)*1)*#REF!+(($A13-#REF!)*1)*#REF!)*100,259)</f>
        <v>#REF!</v>
      </c>
      <c r="G13" t="e">
        <f>MIN(EXP(((G$1-#REF!)*1)*#REF!+(($A13-#REF!)*1)*#REF!)*100,259)</f>
        <v>#REF!</v>
      </c>
      <c r="H13" t="e">
        <f>MIN(EXP(((H$1-#REF!)*1)*#REF!+(($A13-#REF!)*1)*#REF!)*100,259)</f>
        <v>#REF!</v>
      </c>
      <c r="I13" t="e">
        <f>MIN(EXP(((I$1-#REF!)*1)*#REF!+(($A13-#REF!)*1)*#REF!)*100,259)</f>
        <v>#REF!</v>
      </c>
      <c r="J13" t="e">
        <f>MIN(EXP(((J$1-#REF!)*1)*#REF!+(($A13-#REF!)*1)*#REF!)*100,259)</f>
        <v>#REF!</v>
      </c>
      <c r="K13" t="e">
        <f>MIN(EXP(((K$1-#REF!)*1)*#REF!+(($A13-#REF!)*1)*#REF!)*100,259)</f>
        <v>#REF!</v>
      </c>
      <c r="L13" t="e">
        <f>MIN(EXP(((L$1-#REF!)*1)*#REF!+(($A13-#REF!)*1)*#REF!)*100,259)</f>
        <v>#REF!</v>
      </c>
      <c r="M13" t="e">
        <f>MIN(EXP(((M$1-#REF!)*1)*#REF!+(($A13-#REF!)*1)*#REF!)*100,259)</f>
        <v>#REF!</v>
      </c>
      <c r="N13" t="e">
        <f>MIN(EXP(((N$1-#REF!)*1)*#REF!+(($A13-#REF!)*1)*#REF!)*100,259)</f>
        <v>#REF!</v>
      </c>
    </row>
    <row r="14" spans="1:14" ht="12.75">
      <c r="A14">
        <f t="shared" si="1"/>
        <v>14</v>
      </c>
      <c r="B14" t="e">
        <f>MIN(EXP(((B$1-#REF!)*1)*#REF!+(($A14-#REF!)*1)*#REF!)*100,259)</f>
        <v>#REF!</v>
      </c>
      <c r="C14" t="e">
        <f>MIN(EXP(((C$1-#REF!)*1)*#REF!+(($A14-#REF!)*1)*#REF!)*100,259)</f>
        <v>#REF!</v>
      </c>
      <c r="D14" t="e">
        <f>MIN(EXP(((D$1-#REF!)*1)*#REF!+(($A14-#REF!)*1)*#REF!)*100,259)</f>
        <v>#REF!</v>
      </c>
      <c r="E14" t="e">
        <f>MIN(EXP(((E$1-#REF!)*1)*#REF!+(($A14-#REF!)*1)*#REF!)*100,259)</f>
        <v>#REF!</v>
      </c>
      <c r="F14" t="e">
        <f>MIN(EXP(((F$1-#REF!)*1)*#REF!+(($A14-#REF!)*1)*#REF!)*100,259)</f>
        <v>#REF!</v>
      </c>
      <c r="G14" t="e">
        <f>MIN(EXP(((G$1-#REF!)*1)*#REF!+(($A14-#REF!)*1)*#REF!)*100,259)</f>
        <v>#REF!</v>
      </c>
      <c r="H14" t="e">
        <f>MIN(EXP(((H$1-#REF!)*1)*#REF!+(($A14-#REF!)*1)*#REF!)*100,259)</f>
        <v>#REF!</v>
      </c>
      <c r="I14" t="e">
        <f>MIN(EXP(((I$1-#REF!)*1)*#REF!+(($A14-#REF!)*1)*#REF!)*100,259)</f>
        <v>#REF!</v>
      </c>
      <c r="J14" t="e">
        <f>MIN(EXP(((J$1-#REF!)*1)*#REF!+(($A14-#REF!)*1)*#REF!)*100,259)</f>
        <v>#REF!</v>
      </c>
      <c r="K14" t="e">
        <f>MIN(EXP(((K$1-#REF!)*1)*#REF!+(($A14-#REF!)*1)*#REF!)*100,259)</f>
        <v>#REF!</v>
      </c>
      <c r="L14" t="e">
        <f>MIN(EXP(((L$1-#REF!)*1)*#REF!+(($A14-#REF!)*1)*#REF!)*100,259)</f>
        <v>#REF!</v>
      </c>
      <c r="M14" t="e">
        <f>MIN(EXP(((M$1-#REF!)*1)*#REF!+(($A14-#REF!)*1)*#REF!)*100,259)</f>
        <v>#REF!</v>
      </c>
      <c r="N14" t="e">
        <f>MIN(EXP(((N$1-#REF!)*1)*#REF!+(($A14-#REF!)*1)*#REF!)*100,259)</f>
        <v>#REF!</v>
      </c>
    </row>
    <row r="15" spans="2:14" ht="12.75">
      <c r="B15">
        <v>0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M15">
        <v>11</v>
      </c>
      <c r="N15">
        <v>12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川上憲人</dc:creator>
  <cp:keywords/>
  <dc:description/>
  <cp:lastModifiedBy>川上憲人</cp:lastModifiedBy>
  <cp:lastPrinted>1999-10-03T08:02:29Z</cp:lastPrinted>
  <dcterms:created xsi:type="dcterms:W3CDTF">1999-04-17T09:06:48Z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